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Page 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8" i="1"/>
  <c r="L218"/>
  <c r="M218"/>
  <c r="O218"/>
  <c r="J218"/>
  <c r="N217"/>
  <c r="N162"/>
  <c r="K125"/>
  <c r="L125"/>
  <c r="M125"/>
  <c r="J125"/>
  <c r="N124"/>
  <c r="K113"/>
  <c r="L113"/>
  <c r="M113"/>
  <c r="J113"/>
  <c r="N112"/>
  <c r="K72"/>
  <c r="L72"/>
  <c r="M72"/>
  <c r="J72"/>
  <c r="N71"/>
  <c r="K31"/>
  <c r="L31"/>
  <c r="M31"/>
  <c r="J31"/>
  <c r="N30"/>
  <c r="K52" l="1"/>
  <c r="L52"/>
  <c r="M52"/>
  <c r="N216"/>
  <c r="N215"/>
  <c r="N214"/>
  <c r="N213"/>
  <c r="N212"/>
  <c r="N218" s="1"/>
  <c r="M207"/>
  <c r="L207"/>
  <c r="K207"/>
  <c r="J207"/>
  <c r="J219" s="1"/>
  <c r="N206"/>
  <c r="N205"/>
  <c r="N204"/>
  <c r="N203"/>
  <c r="M197"/>
  <c r="L197"/>
  <c r="K197"/>
  <c r="J197"/>
  <c r="J198" s="1"/>
  <c r="N196"/>
  <c r="N195"/>
  <c r="N194"/>
  <c r="N193"/>
  <c r="N192"/>
  <c r="N191"/>
  <c r="M187"/>
  <c r="L187"/>
  <c r="K187"/>
  <c r="N186"/>
  <c r="N185"/>
  <c r="N184"/>
  <c r="N183"/>
  <c r="N182"/>
  <c r="N181"/>
  <c r="M175"/>
  <c r="L175"/>
  <c r="K175"/>
  <c r="N174"/>
  <c r="N173"/>
  <c r="N172"/>
  <c r="N171"/>
  <c r="N170"/>
  <c r="N169"/>
  <c r="M165"/>
  <c r="L165"/>
  <c r="K165"/>
  <c r="J165"/>
  <c r="J176" s="1"/>
  <c r="N164"/>
  <c r="N163"/>
  <c r="N161"/>
  <c r="M155"/>
  <c r="L155"/>
  <c r="K155"/>
  <c r="J155"/>
  <c r="N154"/>
  <c r="N153"/>
  <c r="N152"/>
  <c r="N151"/>
  <c r="N150"/>
  <c r="N149"/>
  <c r="M147"/>
  <c r="L147"/>
  <c r="K147"/>
  <c r="J147"/>
  <c r="N146"/>
  <c r="N145"/>
  <c r="N144"/>
  <c r="N143"/>
  <c r="N142"/>
  <c r="M135"/>
  <c r="L135"/>
  <c r="K135"/>
  <c r="J135"/>
  <c r="N134"/>
  <c r="N133"/>
  <c r="N132"/>
  <c r="N131"/>
  <c r="N130"/>
  <c r="N129"/>
  <c r="N123"/>
  <c r="N122"/>
  <c r="N121"/>
  <c r="N120"/>
  <c r="N119"/>
  <c r="N111"/>
  <c r="N110"/>
  <c r="N109"/>
  <c r="N108"/>
  <c r="N107"/>
  <c r="N106"/>
  <c r="M104"/>
  <c r="L104"/>
  <c r="K104"/>
  <c r="N103"/>
  <c r="N102"/>
  <c r="N101"/>
  <c r="N100"/>
  <c r="N99"/>
  <c r="N98"/>
  <c r="N97"/>
  <c r="M90"/>
  <c r="L90"/>
  <c r="K90"/>
  <c r="J90"/>
  <c r="J91" s="1"/>
  <c r="N89"/>
  <c r="N88"/>
  <c r="N87"/>
  <c r="N86"/>
  <c r="N85"/>
  <c r="N84"/>
  <c r="M82"/>
  <c r="L82"/>
  <c r="K82"/>
  <c r="N81"/>
  <c r="N80"/>
  <c r="N79"/>
  <c r="N78"/>
  <c r="N70"/>
  <c r="N69"/>
  <c r="N68"/>
  <c r="N67"/>
  <c r="N66"/>
  <c r="M64"/>
  <c r="L64"/>
  <c r="K64"/>
  <c r="J64"/>
  <c r="N63"/>
  <c r="N62"/>
  <c r="N61"/>
  <c r="N60"/>
  <c r="J52"/>
  <c r="J54" s="1"/>
  <c r="N50"/>
  <c r="N49"/>
  <c r="N48"/>
  <c r="N47"/>
  <c r="N46"/>
  <c r="N45"/>
  <c r="M43"/>
  <c r="L43"/>
  <c r="K43"/>
  <c r="N41"/>
  <c r="N40"/>
  <c r="N39"/>
  <c r="N38"/>
  <c r="N37"/>
  <c r="N29"/>
  <c r="N28"/>
  <c r="N27"/>
  <c r="N26"/>
  <c r="N25"/>
  <c r="N24"/>
  <c r="M22"/>
  <c r="L22"/>
  <c r="K22"/>
  <c r="J22"/>
  <c r="N21"/>
  <c r="N20"/>
  <c r="N19"/>
  <c r="N18"/>
  <c r="N17"/>
  <c r="N113" l="1"/>
  <c r="K198"/>
  <c r="K219"/>
  <c r="N31"/>
  <c r="N125"/>
  <c r="K176"/>
  <c r="L198"/>
  <c r="L219"/>
  <c r="M198"/>
  <c r="M219"/>
  <c r="N72"/>
  <c r="M176"/>
  <c r="K156"/>
  <c r="M156"/>
  <c r="L176"/>
  <c r="J156"/>
  <c r="J137"/>
  <c r="L156"/>
  <c r="M137"/>
  <c r="L114"/>
  <c r="K137"/>
  <c r="L137"/>
  <c r="J114"/>
  <c r="K114"/>
  <c r="M114"/>
  <c r="K91"/>
  <c r="L91"/>
  <c r="M91"/>
  <c r="M73"/>
  <c r="J73"/>
  <c r="L73"/>
  <c r="K73"/>
  <c r="M32"/>
  <c r="M54"/>
  <c r="N52"/>
  <c r="L54"/>
  <c r="K54"/>
  <c r="L32"/>
  <c r="J32"/>
  <c r="K32"/>
  <c r="N187"/>
  <c r="N22"/>
  <c r="N197"/>
  <c r="N207"/>
  <c r="N219" s="1"/>
  <c r="N147"/>
  <c r="N43"/>
  <c r="N90"/>
  <c r="N155"/>
  <c r="N64"/>
  <c r="N82"/>
  <c r="N104"/>
  <c r="N135"/>
  <c r="N165"/>
  <c r="N175"/>
  <c r="N198" l="1"/>
  <c r="N176"/>
  <c r="N156"/>
  <c r="N137"/>
  <c r="N114"/>
  <c r="N73"/>
  <c r="N91"/>
  <c r="N54"/>
  <c r="N32"/>
</calcChain>
</file>

<file path=xl/sharedStrings.xml><?xml version="1.0" encoding="utf-8"?>
<sst xmlns="http://schemas.openxmlformats.org/spreadsheetml/2006/main" count="356" uniqueCount="104">
  <si>
    <t>Меню приготавливаемых блюд для оздоровительных лагерей с дневным пребыванием детей в возрасте от 6,5 до 11 лет организуемых на базе функционирующих общеобразовательных учреждений</t>
  </si>
  <si>
    <t>Сезон: летний</t>
  </si>
  <si>
    <t>День 1                                                                                                         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</si>
  <si>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</si>
  <si>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</si>
  <si>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</si>
  <si>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</si>
  <si>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</si>
  <si>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</si>
  <si>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</si>
  <si>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</si>
  <si>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</si>
  <si>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</si>
  <si>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</si>
  <si>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</si>
  <si>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</si>
  <si>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 xml:space="preserve">Масло сливочное </t>
  </si>
  <si>
    <t xml:space="preserve">Чай с сахаром </t>
  </si>
  <si>
    <t>377</t>
  </si>
  <si>
    <t>Итого за прием пищи:</t>
  </si>
  <si>
    <t>ОБЕД</t>
  </si>
  <si>
    <t>Салат "Витаминный"</t>
  </si>
  <si>
    <t>Суп гороховый</t>
  </si>
  <si>
    <t>Котлеты домашние (с соусом)</t>
  </si>
  <si>
    <t>Макаронные изделия отварные</t>
  </si>
  <si>
    <t>Компот из сухофруктов</t>
  </si>
  <si>
    <t>349</t>
  </si>
  <si>
    <t/>
  </si>
  <si>
    <t>Сок фруктовый</t>
  </si>
  <si>
    <t>Итого за день:</t>
  </si>
  <si>
    <t>День 2                                                                                                        ВТОРНИК</t>
  </si>
  <si>
    <t>Энергети-ческая ценность, ккал</t>
  </si>
  <si>
    <t>Омлет натуральный</t>
  </si>
  <si>
    <t xml:space="preserve">Горошек зеленый консервированный </t>
  </si>
  <si>
    <t xml:space="preserve">Сыр </t>
  </si>
  <si>
    <t>15</t>
  </si>
  <si>
    <t>Чай с сахаром</t>
  </si>
  <si>
    <t>Хлеб ржаной</t>
  </si>
  <si>
    <t>2/1</t>
  </si>
  <si>
    <t>Салат "Летний"</t>
  </si>
  <si>
    <t>Свекольник</t>
  </si>
  <si>
    <t>Бефстроганов</t>
  </si>
  <si>
    <t>Рис отварной</t>
  </si>
  <si>
    <t>Компот из свежих ягод</t>
  </si>
  <si>
    <t>День 3                                                                                                        СРЕДА</t>
  </si>
  <si>
    <t>Сырники из творога (с молоком сгущенным или вареньем)</t>
  </si>
  <si>
    <t>Чай  с сахаром</t>
  </si>
  <si>
    <t>Салат из свежих помидор и огурцов</t>
  </si>
  <si>
    <t>Суп с фрикадельками</t>
  </si>
  <si>
    <t>Плов из мяса птицы</t>
  </si>
  <si>
    <t xml:space="preserve">Хлеб пшеничный </t>
  </si>
  <si>
    <t>День 4                                                                                                        ЧЕТВЕРГ</t>
  </si>
  <si>
    <t>Каша  молочная с гречневой крупой</t>
  </si>
  <si>
    <t>728/1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</si>
  <si>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</si>
  <si>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</si>
  <si>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</si>
  <si>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</si>
  <si>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День 5                                                                                                        ПЯТНИЦА</t>
  </si>
  <si>
    <t>Овощная нарезка</t>
  </si>
  <si>
    <t>Вареники  с картофелем пром. производства с м/сл</t>
  </si>
  <si>
    <t>Сыр "Российский"</t>
  </si>
  <si>
    <t>Борщ</t>
  </si>
  <si>
    <t>Гуляш</t>
  </si>
  <si>
    <t xml:space="preserve">Каша гречневая </t>
  </si>
  <si>
    <t>302</t>
  </si>
  <si>
    <t>Чай фруктовый</t>
  </si>
  <si>
    <t>День 6                                                                                                         ПОНЕДЕЛЬНИК</t>
  </si>
  <si>
    <t>Плоды и ягоды свежие</t>
  </si>
  <si>
    <t>Каша молочная пшенная</t>
  </si>
  <si>
    <t xml:space="preserve">ОБЕД </t>
  </si>
  <si>
    <t>Салат из квашеной капусты</t>
  </si>
  <si>
    <t>Суп гречневый</t>
  </si>
  <si>
    <t>Курица запеченная (бедро/голень)</t>
  </si>
  <si>
    <t>День 7                                                                                                         ВТОРНИК</t>
  </si>
  <si>
    <t>Пудинг творожный с соусом</t>
  </si>
  <si>
    <t>Суп картофельный с клецками</t>
  </si>
  <si>
    <t>Рыба припущенная</t>
  </si>
  <si>
    <t xml:space="preserve">Рис отварной </t>
  </si>
  <si>
    <t>День 8                                                                                                         СРЕДА</t>
  </si>
  <si>
    <t>Каша молочная "Дружба"</t>
  </si>
  <si>
    <t>Щи из свежей капусты с картофелем</t>
  </si>
  <si>
    <t>Пельмени пром.производства</t>
  </si>
  <si>
    <t>День 9                                                                                                         ЧЕТВЕРГ</t>
  </si>
  <si>
    <t xml:space="preserve">Горошек зеленный консервированный </t>
  </si>
  <si>
    <t>Салат из свежих/соленых огурцов</t>
  </si>
  <si>
    <t>Суп-лапша домашняя</t>
  </si>
  <si>
    <t>Жаркое по-домашнему</t>
  </si>
  <si>
    <t>День 10                                                                                                       ПЯТНИЦА</t>
  </si>
  <si>
    <t>338</t>
  </si>
  <si>
    <t>Макароны с сыром (Российский)</t>
  </si>
  <si>
    <t>Салат из дайкона с морковью м/р</t>
  </si>
  <si>
    <t>Ленивые голубцы</t>
  </si>
  <si>
    <t>СОГЛАСОВАНО</t>
  </si>
  <si>
    <t>ИП Григоря К.А.</t>
  </si>
  <si>
    <t>_______________ К.А. Григорян</t>
  </si>
  <si>
    <t>Блины  (с повидлом или джемом или молоком сгущенным)</t>
  </si>
  <si>
    <t>Булочка с маком</t>
  </si>
  <si>
    <t>Булочка с повидлом</t>
  </si>
  <si>
    <t>Булочка новинка</t>
  </si>
  <si>
    <t>Булочка школьная</t>
  </si>
  <si>
    <t>Булочка с молоком сгущ.</t>
  </si>
  <si>
    <t>МБОУ ООШ с.Николаевка</t>
  </si>
  <si>
    <t>директор _______________ Н.Н.Бородачева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</si>
</sst>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1"/>
      <name val="Calibri"/>
    </font>
    <font>
      <sz val="12"/>
      <name val="Times New Roman"/>
    </font>
    <font>
      <sz val="11"/>
      <name val="Calibri"/>
    </font>
    <font>
      <sz val="12"/>
      <name val="Calibri"/>
    </font>
    <font>
      <b/>
      <sz val="12"/>
      <name val="Times New Roman"/>
    </font>
    <font>
      <b/>
      <sz val="11"/>
      <name val="Calibri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2" fontId="1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4" fillId="0" borderId="17" xfId="0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2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12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1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wrapText="1"/>
    </xf>
    <xf numFmtId="0" fontId="11" fillId="0" borderId="0" xfId="0" applyFont="1"/>
    <xf numFmtId="0" fontId="0" fillId="0" borderId="0" xfId="0"/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2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2" fillId="0" borderId="18" xfId="0" applyFont="1" applyBorder="1" applyAlignment="1">
      <alignment horizontal="left" vertical="center" wrapText="1"/>
    </xf>
    <xf numFmtId="0" fontId="3" fillId="0" borderId="18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19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19"/>
  <sheetViews>
    <sheetView tabSelected="1" workbookViewId="0">
      <selection activeCell="B8" sqref="B8:N10"/>
    </sheetView>
  </sheetViews>
  <sheetFormatPr defaultColWidth="14.42578125" defaultRowHeight="15" customHeight="1"/>
  <cols>
    <col min="1" max="1" width="20.285156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3.7109375" customWidth="1"/>
    <col min="10" max="10" width="13" customWidth="1"/>
    <col min="11" max="11" width="14.7109375" customWidth="1"/>
    <col min="12" max="12" width="12.85546875" customWidth="1"/>
    <col min="13" max="13" width="14.5703125" customWidth="1"/>
    <col min="14" max="14" width="17.140625" customWidth="1"/>
    <col min="15" max="15" width="9.42578125" customWidth="1"/>
    <col min="16" max="19" width="9.140625" customWidth="1"/>
    <col min="20" max="27" width="8.7109375" customWidth="1"/>
  </cols>
  <sheetData>
    <row r="1" spans="1:17" s="61" customFormat="1" ht="15" customHeight="1">
      <c r="A1" s="110" t="s">
        <v>93</v>
      </c>
      <c r="B1" s="110"/>
      <c r="C1" s="110"/>
      <c r="D1" s="110"/>
    </row>
    <row r="2" spans="1:17" s="61" customFormat="1" ht="15" customHeight="1">
      <c r="A2" s="60"/>
      <c r="B2" s="60"/>
      <c r="C2" s="60"/>
      <c r="D2" s="60"/>
    </row>
    <row r="3" spans="1:17" s="61" customFormat="1" ht="15" customHeight="1">
      <c r="A3" s="112" t="s">
        <v>102</v>
      </c>
      <c r="B3" s="112"/>
      <c r="C3" s="112"/>
      <c r="D3" s="112"/>
      <c r="E3" s="112"/>
      <c r="F3" s="112"/>
      <c r="G3" s="112"/>
      <c r="H3" s="113"/>
      <c r="I3" s="113"/>
      <c r="J3" s="113"/>
      <c r="M3" s="110" t="s">
        <v>94</v>
      </c>
      <c r="N3" s="110"/>
      <c r="O3" s="110"/>
      <c r="P3" s="110"/>
    </row>
    <row r="4" spans="1:17" s="61" customFormat="1" ht="15" customHeight="1"/>
    <row r="5" spans="1:17" s="61" customFormat="1" ht="15" customHeight="1">
      <c r="A5" s="112" t="s">
        <v>103</v>
      </c>
      <c r="B5" s="112"/>
      <c r="C5" s="112"/>
      <c r="D5" s="112"/>
      <c r="E5" s="112"/>
      <c r="F5" s="112"/>
      <c r="G5" s="113"/>
      <c r="M5" s="111" t="s">
        <v>95</v>
      </c>
      <c r="N5" s="111"/>
      <c r="O5" s="111"/>
      <c r="P5" s="111"/>
    </row>
    <row r="7" spans="1:17" ht="12.75" customHeight="1">
      <c r="A7" s="1"/>
      <c r="B7" s="99"/>
      <c r="C7" s="98"/>
      <c r="D7" s="98"/>
      <c r="E7" s="98"/>
      <c r="F7" s="98"/>
      <c r="G7" s="98"/>
      <c r="H7" s="98"/>
      <c r="I7" s="98"/>
      <c r="J7" s="1"/>
      <c r="K7" s="2"/>
      <c r="L7" s="1"/>
      <c r="M7" s="99"/>
      <c r="N7" s="98"/>
      <c r="O7" s="3"/>
      <c r="P7" s="1"/>
      <c r="Q7" s="1"/>
    </row>
    <row r="8" spans="1:17" ht="25.5" customHeight="1">
      <c r="A8" s="1"/>
      <c r="B8" s="100" t="s">
        <v>0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3"/>
      <c r="P8" s="1"/>
      <c r="Q8" s="1"/>
    </row>
    <row r="9" spans="1:17" ht="10.5" customHeight="1">
      <c r="A9" s="1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1"/>
      <c r="Q9" s="1"/>
    </row>
    <row r="10" spans="1:17" ht="10.5" customHeight="1">
      <c r="A10" s="1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1"/>
      <c r="Q10" s="1"/>
    </row>
    <row r="11" spans="1:17" ht="17.25" customHeight="1">
      <c r="A11" s="101" t="s">
        <v>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3"/>
      <c r="P11" s="1"/>
      <c r="Q11" s="1"/>
    </row>
    <row r="12" spans="1:17" ht="16.5" customHeight="1">
      <c r="A12" s="99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7" ht="16.5" customHeight="1">
      <c r="A13" s="77" t="s">
        <v>2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1"/>
      <c r="Q13" s="1"/>
    </row>
    <row r="14" spans="1:17" ht="14.25" customHeight="1">
      <c r="A14" s="79" t="s">
        <v>3</v>
      </c>
      <c r="B14" s="80"/>
      <c r="C14" s="80"/>
      <c r="D14" s="80"/>
      <c r="E14" s="80"/>
      <c r="F14" s="80"/>
      <c r="G14" s="80"/>
      <c r="H14" s="80"/>
      <c r="I14" s="81"/>
      <c r="J14" s="73" t="s">
        <v>4</v>
      </c>
      <c r="K14" s="75" t="s">
        <v>5</v>
      </c>
      <c r="L14" s="68"/>
      <c r="M14" s="69"/>
      <c r="N14" s="73" t="s">
        <v>6</v>
      </c>
      <c r="O14" s="73" t="s">
        <v>7</v>
      </c>
      <c r="P14" s="1"/>
      <c r="Q14" s="1"/>
    </row>
    <row r="15" spans="1:17" ht="13.5" customHeight="1">
      <c r="A15" s="82"/>
      <c r="B15" s="78"/>
      <c r="C15" s="78"/>
      <c r="D15" s="78"/>
      <c r="E15" s="78"/>
      <c r="F15" s="78"/>
      <c r="G15" s="78"/>
      <c r="H15" s="78"/>
      <c r="I15" s="83"/>
      <c r="J15" s="74"/>
      <c r="K15" s="4" t="s">
        <v>8</v>
      </c>
      <c r="L15" s="4" t="s">
        <v>9</v>
      </c>
      <c r="M15" s="4" t="s">
        <v>10</v>
      </c>
      <c r="N15" s="74"/>
      <c r="O15" s="74"/>
      <c r="P15" s="1"/>
      <c r="Q15" s="1"/>
    </row>
    <row r="16" spans="1:17" ht="18" customHeight="1">
      <c r="A16" s="86" t="s">
        <v>11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1"/>
    </row>
    <row r="17" spans="1:17" ht="15" customHeight="1">
      <c r="A17" s="84" t="s">
        <v>12</v>
      </c>
      <c r="B17" s="68"/>
      <c r="C17" s="68"/>
      <c r="D17" s="68"/>
      <c r="E17" s="68"/>
      <c r="F17" s="68"/>
      <c r="G17" s="68"/>
      <c r="H17" s="68"/>
      <c r="I17" s="69"/>
      <c r="J17" s="5">
        <v>110</v>
      </c>
      <c r="K17" s="6">
        <v>0.52</v>
      </c>
      <c r="L17" s="6">
        <v>0.52</v>
      </c>
      <c r="M17" s="6">
        <v>12.74</v>
      </c>
      <c r="N17" s="6">
        <f t="shared" ref="N17:N21" si="0">(K17+M17)*4+(L17*9)</f>
        <v>57.72</v>
      </c>
      <c r="O17" s="7">
        <v>338</v>
      </c>
      <c r="P17" s="1"/>
    </row>
    <row r="18" spans="1:17" ht="16.5" customHeight="1">
      <c r="A18" s="84" t="s">
        <v>13</v>
      </c>
      <c r="B18" s="68"/>
      <c r="C18" s="68"/>
      <c r="D18" s="68"/>
      <c r="E18" s="68"/>
      <c r="F18" s="68"/>
      <c r="G18" s="68"/>
      <c r="H18" s="68"/>
      <c r="I18" s="69"/>
      <c r="J18" s="8">
        <v>150</v>
      </c>
      <c r="K18" s="9">
        <v>11.6</v>
      </c>
      <c r="L18" s="9">
        <v>7.67</v>
      </c>
      <c r="M18" s="9">
        <v>39.6</v>
      </c>
      <c r="N18" s="6">
        <f t="shared" si="0"/>
        <v>273.83000000000004</v>
      </c>
      <c r="O18" s="7">
        <v>175</v>
      </c>
      <c r="P18" s="1"/>
    </row>
    <row r="19" spans="1:17" ht="18" customHeight="1">
      <c r="A19" s="84" t="s">
        <v>14</v>
      </c>
      <c r="B19" s="68"/>
      <c r="C19" s="68"/>
      <c r="D19" s="68"/>
      <c r="E19" s="68"/>
      <c r="F19" s="68"/>
      <c r="G19" s="68"/>
      <c r="H19" s="68"/>
      <c r="I19" s="69"/>
      <c r="J19" s="7">
        <v>30</v>
      </c>
      <c r="K19" s="10">
        <v>3.16</v>
      </c>
      <c r="L19" s="10">
        <v>0.4</v>
      </c>
      <c r="M19" s="10">
        <v>0.84</v>
      </c>
      <c r="N19" s="6">
        <f t="shared" si="0"/>
        <v>19.600000000000001</v>
      </c>
      <c r="O19" s="7" t="s">
        <v>15</v>
      </c>
      <c r="P19" s="1"/>
    </row>
    <row r="20" spans="1:17" ht="16.5" customHeight="1">
      <c r="A20" s="84" t="s">
        <v>16</v>
      </c>
      <c r="B20" s="68"/>
      <c r="C20" s="68"/>
      <c r="D20" s="68"/>
      <c r="E20" s="68"/>
      <c r="F20" s="68"/>
      <c r="G20" s="68"/>
      <c r="H20" s="68"/>
      <c r="I20" s="69"/>
      <c r="J20" s="7">
        <v>10</v>
      </c>
      <c r="K20" s="7">
        <v>0.08</v>
      </c>
      <c r="L20" s="7">
        <v>7.25</v>
      </c>
      <c r="M20" s="7">
        <v>0.13</v>
      </c>
      <c r="N20" s="6">
        <f t="shared" si="0"/>
        <v>66.09</v>
      </c>
      <c r="O20" s="7">
        <v>14</v>
      </c>
      <c r="P20" s="1"/>
    </row>
    <row r="21" spans="1:17" ht="15" customHeight="1" thickBot="1">
      <c r="A21" s="85" t="s">
        <v>17</v>
      </c>
      <c r="B21" s="80"/>
      <c r="C21" s="80"/>
      <c r="D21" s="80"/>
      <c r="E21" s="80"/>
      <c r="F21" s="80"/>
      <c r="G21" s="80"/>
      <c r="H21" s="80"/>
      <c r="I21" s="81"/>
      <c r="J21" s="11">
        <v>200</v>
      </c>
      <c r="K21" s="11">
        <v>0.12</v>
      </c>
      <c r="L21" s="11">
        <v>0.02</v>
      </c>
      <c r="M21" s="11">
        <v>13.7</v>
      </c>
      <c r="N21" s="6">
        <f t="shared" si="0"/>
        <v>55.459999999999994</v>
      </c>
      <c r="O21" s="12" t="s">
        <v>18</v>
      </c>
      <c r="P21" s="1"/>
    </row>
    <row r="22" spans="1:17" ht="15" customHeight="1" thickBot="1">
      <c r="A22" s="70" t="s">
        <v>19</v>
      </c>
      <c r="B22" s="71"/>
      <c r="C22" s="71"/>
      <c r="D22" s="71"/>
      <c r="E22" s="71"/>
      <c r="F22" s="71"/>
      <c r="G22" s="71"/>
      <c r="H22" s="71"/>
      <c r="I22" s="72"/>
      <c r="J22" s="13">
        <f t="shared" ref="J22:N22" si="1">SUM(J17:J21)</f>
        <v>500</v>
      </c>
      <c r="K22" s="14">
        <f t="shared" si="1"/>
        <v>15.479999999999999</v>
      </c>
      <c r="L22" s="14">
        <f t="shared" si="1"/>
        <v>15.86</v>
      </c>
      <c r="M22" s="14">
        <f t="shared" si="1"/>
        <v>67.010000000000005</v>
      </c>
      <c r="N22" s="14">
        <f t="shared" si="1"/>
        <v>472.7000000000001</v>
      </c>
      <c r="O22" s="13"/>
      <c r="P22" s="1"/>
    </row>
    <row r="23" spans="1:17" ht="12.75" customHeight="1">
      <c r="A23" s="97" t="s">
        <v>20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"/>
    </row>
    <row r="24" spans="1:17" ht="16.5" customHeight="1">
      <c r="A24" s="84" t="s">
        <v>21</v>
      </c>
      <c r="B24" s="68"/>
      <c r="C24" s="68"/>
      <c r="D24" s="68"/>
      <c r="E24" s="68"/>
      <c r="F24" s="68"/>
      <c r="G24" s="68"/>
      <c r="H24" s="68"/>
      <c r="I24" s="69"/>
      <c r="J24" s="15">
        <v>60</v>
      </c>
      <c r="K24" s="6">
        <v>1.55</v>
      </c>
      <c r="L24" s="6">
        <v>2.9</v>
      </c>
      <c r="M24" s="6">
        <v>5.27</v>
      </c>
      <c r="N24" s="6">
        <f t="shared" ref="N24:N30" si="2">(K24+M24)*4+(L24*9)</f>
        <v>53.379999999999995</v>
      </c>
      <c r="O24" s="7">
        <v>48</v>
      </c>
      <c r="P24" s="1"/>
    </row>
    <row r="25" spans="1:17" ht="14.25" customHeight="1">
      <c r="A25" s="67" t="s">
        <v>22</v>
      </c>
      <c r="B25" s="68"/>
      <c r="C25" s="68"/>
      <c r="D25" s="68"/>
      <c r="E25" s="68"/>
      <c r="F25" s="68"/>
      <c r="G25" s="68"/>
      <c r="H25" s="68"/>
      <c r="I25" s="69"/>
      <c r="J25" s="7">
        <v>200</v>
      </c>
      <c r="K25" s="7">
        <v>6.27</v>
      </c>
      <c r="L25" s="7">
        <v>7.28</v>
      </c>
      <c r="M25" s="7">
        <v>33.35</v>
      </c>
      <c r="N25" s="6">
        <f t="shared" si="2"/>
        <v>224</v>
      </c>
      <c r="O25" s="7">
        <v>170</v>
      </c>
      <c r="P25" s="1"/>
    </row>
    <row r="26" spans="1:17" ht="15" customHeight="1">
      <c r="A26" s="67" t="s">
        <v>23</v>
      </c>
      <c r="B26" s="68"/>
      <c r="C26" s="68"/>
      <c r="D26" s="68"/>
      <c r="E26" s="68"/>
      <c r="F26" s="68"/>
      <c r="G26" s="68"/>
      <c r="H26" s="68"/>
      <c r="I26" s="69"/>
      <c r="J26" s="7">
        <v>90</v>
      </c>
      <c r="K26" s="16">
        <v>8.6</v>
      </c>
      <c r="L26" s="16">
        <v>9.65</v>
      </c>
      <c r="M26" s="16">
        <v>22.04</v>
      </c>
      <c r="N26" s="6">
        <f t="shared" si="2"/>
        <v>209.41000000000003</v>
      </c>
      <c r="O26" s="7">
        <v>271</v>
      </c>
      <c r="P26" s="1"/>
      <c r="Q26" s="1"/>
    </row>
    <row r="27" spans="1:17" ht="18" customHeight="1">
      <c r="A27" s="84" t="s">
        <v>24</v>
      </c>
      <c r="B27" s="68"/>
      <c r="C27" s="68"/>
      <c r="D27" s="68"/>
      <c r="E27" s="68"/>
      <c r="F27" s="68"/>
      <c r="G27" s="68"/>
      <c r="H27" s="68"/>
      <c r="I27" s="69"/>
      <c r="J27" s="7">
        <v>150</v>
      </c>
      <c r="K27" s="7">
        <v>6.71</v>
      </c>
      <c r="L27" s="7">
        <v>7.38</v>
      </c>
      <c r="M27" s="7">
        <v>39.58</v>
      </c>
      <c r="N27" s="6">
        <f t="shared" si="2"/>
        <v>251.57999999999998</v>
      </c>
      <c r="O27" s="7">
        <v>309</v>
      </c>
      <c r="P27" s="1"/>
      <c r="Q27" s="1"/>
    </row>
    <row r="28" spans="1:17" ht="15.75" customHeight="1">
      <c r="A28" s="67" t="s">
        <v>25</v>
      </c>
      <c r="B28" s="68"/>
      <c r="C28" s="68"/>
      <c r="D28" s="68"/>
      <c r="E28" s="68"/>
      <c r="F28" s="68"/>
      <c r="G28" s="68"/>
      <c r="H28" s="68"/>
      <c r="I28" s="69"/>
      <c r="J28" s="8">
        <v>200</v>
      </c>
      <c r="K28" s="8">
        <v>0.66</v>
      </c>
      <c r="L28" s="8">
        <v>0.08</v>
      </c>
      <c r="M28" s="8">
        <v>16.02</v>
      </c>
      <c r="N28" s="6">
        <f t="shared" si="2"/>
        <v>67.44</v>
      </c>
      <c r="O28" s="17" t="s">
        <v>26</v>
      </c>
      <c r="P28" s="1"/>
      <c r="Q28" s="1"/>
    </row>
    <row r="29" spans="1:17" ht="15" customHeight="1">
      <c r="A29" s="85" t="s">
        <v>14</v>
      </c>
      <c r="B29" s="80"/>
      <c r="C29" s="80"/>
      <c r="D29" s="80"/>
      <c r="E29" s="80"/>
      <c r="F29" s="80"/>
      <c r="G29" s="80"/>
      <c r="H29" s="80"/>
      <c r="I29" s="81"/>
      <c r="J29" s="11">
        <v>30</v>
      </c>
      <c r="K29" s="11">
        <v>3.16</v>
      </c>
      <c r="L29" s="11">
        <v>0.4</v>
      </c>
      <c r="M29" s="11">
        <v>0.84</v>
      </c>
      <c r="N29" s="6">
        <f t="shared" si="2"/>
        <v>19.600000000000001</v>
      </c>
      <c r="O29" s="12" t="s">
        <v>15</v>
      </c>
      <c r="P29" s="1"/>
      <c r="Q29" s="1"/>
    </row>
    <row r="30" spans="1:17" s="66" customFormat="1" ht="18.600000000000001" customHeight="1" thickBot="1">
      <c r="A30" s="88" t="s">
        <v>97</v>
      </c>
      <c r="B30" s="89"/>
      <c r="C30" s="89"/>
      <c r="D30" s="89"/>
      <c r="E30" s="89"/>
      <c r="F30" s="89"/>
      <c r="G30" s="89"/>
      <c r="H30" s="89"/>
      <c r="I30" s="90"/>
      <c r="J30" s="62">
        <v>60</v>
      </c>
      <c r="K30" s="63">
        <v>7.6</v>
      </c>
      <c r="L30" s="63">
        <v>11.85</v>
      </c>
      <c r="M30" s="63">
        <v>36.25</v>
      </c>
      <c r="N30" s="64">
        <f t="shared" si="2"/>
        <v>282.05</v>
      </c>
      <c r="O30" s="63">
        <v>422</v>
      </c>
      <c r="P30" s="65"/>
      <c r="Q30" s="65"/>
    </row>
    <row r="31" spans="1:17" ht="17.25" customHeight="1" thickBot="1">
      <c r="A31" s="70" t="s">
        <v>19</v>
      </c>
      <c r="B31" s="71"/>
      <c r="C31" s="71"/>
      <c r="D31" s="71"/>
      <c r="E31" s="71"/>
      <c r="F31" s="71"/>
      <c r="G31" s="71"/>
      <c r="H31" s="71"/>
      <c r="I31" s="72"/>
      <c r="J31" s="13">
        <f>SUM(J24:J30)</f>
        <v>790</v>
      </c>
      <c r="K31" s="13">
        <f t="shared" ref="K31:N31" si="3">SUM(K24:K30)</f>
        <v>34.549999999999997</v>
      </c>
      <c r="L31" s="13">
        <f t="shared" si="3"/>
        <v>39.539999999999992</v>
      </c>
      <c r="M31" s="13">
        <f t="shared" si="3"/>
        <v>153.35000000000002</v>
      </c>
      <c r="N31" s="13">
        <f t="shared" si="3"/>
        <v>1107.46</v>
      </c>
      <c r="O31" s="18" t="s">
        <v>27</v>
      </c>
      <c r="P31" s="1"/>
      <c r="Q31" s="1"/>
    </row>
    <row r="32" spans="1:17" ht="14.25" customHeight="1" thickBot="1">
      <c r="A32" s="106" t="s">
        <v>29</v>
      </c>
      <c r="B32" s="71"/>
      <c r="C32" s="71"/>
      <c r="D32" s="71"/>
      <c r="E32" s="71"/>
      <c r="F32" s="71"/>
      <c r="G32" s="71"/>
      <c r="H32" s="71"/>
      <c r="I32" s="72"/>
      <c r="J32" s="14">
        <f>J31+J22</f>
        <v>1290</v>
      </c>
      <c r="K32" s="14">
        <f t="shared" ref="K32:N32" si="4">K31+K22</f>
        <v>50.029999999999994</v>
      </c>
      <c r="L32" s="14">
        <f t="shared" si="4"/>
        <v>55.399999999999991</v>
      </c>
      <c r="M32" s="14">
        <f t="shared" si="4"/>
        <v>220.36</v>
      </c>
      <c r="N32" s="14">
        <f t="shared" si="4"/>
        <v>1580.16</v>
      </c>
      <c r="O32" s="18" t="s">
        <v>27</v>
      </c>
      <c r="P32" s="1"/>
      <c r="Q32" s="1"/>
    </row>
    <row r="33" spans="1:27" ht="30" customHeight="1">
      <c r="A33" s="77" t="s">
        <v>30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1"/>
      <c r="Q33" s="1"/>
    </row>
    <row r="34" spans="1:27" ht="25.5" customHeight="1">
      <c r="A34" s="79" t="s">
        <v>3</v>
      </c>
      <c r="B34" s="80"/>
      <c r="C34" s="80"/>
      <c r="D34" s="80"/>
      <c r="E34" s="80"/>
      <c r="F34" s="80"/>
      <c r="G34" s="80"/>
      <c r="H34" s="80"/>
      <c r="I34" s="81"/>
      <c r="J34" s="73" t="s">
        <v>4</v>
      </c>
      <c r="K34" s="75" t="s">
        <v>5</v>
      </c>
      <c r="L34" s="68"/>
      <c r="M34" s="69"/>
      <c r="N34" s="73" t="s">
        <v>31</v>
      </c>
      <c r="O34" s="73" t="s">
        <v>7</v>
      </c>
      <c r="P34" s="1"/>
      <c r="Q34" s="1"/>
    </row>
    <row r="35" spans="1:27" ht="14.25" customHeight="1">
      <c r="A35" s="82"/>
      <c r="B35" s="78"/>
      <c r="C35" s="78"/>
      <c r="D35" s="78"/>
      <c r="E35" s="78"/>
      <c r="F35" s="78"/>
      <c r="G35" s="78"/>
      <c r="H35" s="78"/>
      <c r="I35" s="83"/>
      <c r="J35" s="74"/>
      <c r="K35" s="4" t="s">
        <v>8</v>
      </c>
      <c r="L35" s="4" t="s">
        <v>9</v>
      </c>
      <c r="M35" s="4" t="s">
        <v>10</v>
      </c>
      <c r="N35" s="74"/>
      <c r="O35" s="74"/>
      <c r="P35" s="1"/>
      <c r="Q35" s="1"/>
    </row>
    <row r="36" spans="1:27" ht="14.25" customHeight="1">
      <c r="A36" s="86" t="s">
        <v>11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1"/>
      <c r="Q36" s="1"/>
    </row>
    <row r="37" spans="1:27" ht="17.45" customHeight="1">
      <c r="A37" s="84" t="s">
        <v>32</v>
      </c>
      <c r="B37" s="68"/>
      <c r="C37" s="68"/>
      <c r="D37" s="68"/>
      <c r="E37" s="68"/>
      <c r="F37" s="68"/>
      <c r="G37" s="68"/>
      <c r="H37" s="68"/>
      <c r="I37" s="69"/>
      <c r="J37" s="7">
        <v>160</v>
      </c>
      <c r="K37" s="10">
        <v>7.79</v>
      </c>
      <c r="L37" s="10">
        <v>9.5</v>
      </c>
      <c r="M37" s="10">
        <v>45.5</v>
      </c>
      <c r="N37" s="6">
        <f t="shared" ref="N37:N41" si="5">(K37+M37)*4+(L37*9)</f>
        <v>298.65999999999997</v>
      </c>
      <c r="O37" s="7">
        <v>438</v>
      </c>
      <c r="P37" s="1"/>
      <c r="Q37" s="1"/>
    </row>
    <row r="38" spans="1:27" ht="17.45" customHeight="1">
      <c r="A38" s="84" t="s">
        <v>33</v>
      </c>
      <c r="B38" s="68"/>
      <c r="C38" s="68"/>
      <c r="D38" s="68"/>
      <c r="E38" s="68"/>
      <c r="F38" s="68"/>
      <c r="G38" s="68"/>
      <c r="H38" s="68"/>
      <c r="I38" s="69"/>
      <c r="J38" s="7">
        <v>20</v>
      </c>
      <c r="K38" s="16">
        <v>0.3</v>
      </c>
      <c r="L38" s="16">
        <v>0.25</v>
      </c>
      <c r="M38" s="16">
        <v>2.15</v>
      </c>
      <c r="N38" s="6">
        <f t="shared" si="5"/>
        <v>12.049999999999999</v>
      </c>
      <c r="O38" s="7">
        <v>101</v>
      </c>
      <c r="P38" s="1"/>
      <c r="Q38" s="1"/>
    </row>
    <row r="39" spans="1:27" ht="16.5" customHeight="1">
      <c r="A39" s="67" t="s">
        <v>34</v>
      </c>
      <c r="B39" s="68"/>
      <c r="C39" s="68"/>
      <c r="D39" s="68"/>
      <c r="E39" s="68"/>
      <c r="F39" s="68"/>
      <c r="G39" s="68"/>
      <c r="H39" s="68"/>
      <c r="I39" s="69"/>
      <c r="J39" s="8">
        <v>20</v>
      </c>
      <c r="K39" s="8">
        <v>3.2</v>
      </c>
      <c r="L39" s="8">
        <v>5.32</v>
      </c>
      <c r="M39" s="8">
        <v>0</v>
      </c>
      <c r="N39" s="6">
        <f t="shared" si="5"/>
        <v>60.680000000000007</v>
      </c>
      <c r="O39" s="17" t="s">
        <v>35</v>
      </c>
      <c r="P39" s="1"/>
      <c r="Q39" s="1"/>
    </row>
    <row r="40" spans="1:27" ht="18" customHeight="1">
      <c r="A40" s="85" t="s">
        <v>36</v>
      </c>
      <c r="B40" s="80"/>
      <c r="C40" s="80"/>
      <c r="D40" s="80"/>
      <c r="E40" s="80"/>
      <c r="F40" s="80"/>
      <c r="G40" s="80"/>
      <c r="H40" s="80"/>
      <c r="I40" s="81"/>
      <c r="J40" s="11">
        <v>200</v>
      </c>
      <c r="K40" s="11">
        <v>0.12</v>
      </c>
      <c r="L40" s="11">
        <v>0.02</v>
      </c>
      <c r="M40" s="11">
        <v>13.7</v>
      </c>
      <c r="N40" s="6">
        <f t="shared" si="5"/>
        <v>55.459999999999994</v>
      </c>
      <c r="O40" s="12" t="s">
        <v>18</v>
      </c>
      <c r="P40" s="1"/>
      <c r="Q40" s="1"/>
    </row>
    <row r="41" spans="1:27" ht="18.600000000000001" customHeight="1">
      <c r="A41" s="85" t="s">
        <v>14</v>
      </c>
      <c r="B41" s="80"/>
      <c r="C41" s="80"/>
      <c r="D41" s="80"/>
      <c r="E41" s="80"/>
      <c r="F41" s="80"/>
      <c r="G41" s="80"/>
      <c r="H41" s="80"/>
      <c r="I41" s="81"/>
      <c r="J41" s="11">
        <v>30</v>
      </c>
      <c r="K41" s="11">
        <v>3.16</v>
      </c>
      <c r="L41" s="11">
        <v>0.4</v>
      </c>
      <c r="M41" s="11">
        <v>0.84</v>
      </c>
      <c r="N41" s="6">
        <f t="shared" si="5"/>
        <v>19.600000000000001</v>
      </c>
      <c r="O41" s="11" t="s">
        <v>15</v>
      </c>
      <c r="P41" s="1"/>
      <c r="Q41" s="1"/>
    </row>
    <row r="42" spans="1:27" ht="19.5" customHeight="1">
      <c r="A42" s="102" t="s">
        <v>37</v>
      </c>
      <c r="B42" s="103"/>
      <c r="C42" s="103"/>
      <c r="D42" s="103"/>
      <c r="E42" s="103"/>
      <c r="F42" s="103"/>
      <c r="G42" s="103"/>
      <c r="H42" s="103"/>
      <c r="I42" s="104"/>
      <c r="J42" s="11">
        <v>20</v>
      </c>
      <c r="K42" s="11">
        <v>0.85</v>
      </c>
      <c r="L42" s="11">
        <v>0.33</v>
      </c>
      <c r="M42" s="11">
        <v>4.83</v>
      </c>
      <c r="N42" s="11">
        <v>25.9</v>
      </c>
      <c r="O42" s="12" t="s">
        <v>38</v>
      </c>
      <c r="P42" s="1"/>
      <c r="Q42" s="1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ht="12" customHeight="1">
      <c r="A43" s="70" t="s">
        <v>19</v>
      </c>
      <c r="B43" s="71"/>
      <c r="C43" s="71"/>
      <c r="D43" s="71"/>
      <c r="E43" s="71"/>
      <c r="F43" s="71"/>
      <c r="G43" s="71"/>
      <c r="H43" s="71"/>
      <c r="I43" s="72"/>
      <c r="J43" s="13">
        <v>500</v>
      </c>
      <c r="K43" s="13">
        <f t="shared" ref="K43:N43" si="6">SUM(K37:K42)</f>
        <v>15.419999999999998</v>
      </c>
      <c r="L43" s="13">
        <f t="shared" si="6"/>
        <v>15.82</v>
      </c>
      <c r="M43" s="13">
        <f t="shared" si="6"/>
        <v>67.02</v>
      </c>
      <c r="N43" s="14">
        <f t="shared" si="6"/>
        <v>472.34999999999997</v>
      </c>
      <c r="O43" s="24" t="s">
        <v>27</v>
      </c>
      <c r="P43" s="1"/>
      <c r="Q43" s="1"/>
    </row>
    <row r="44" spans="1:27" ht="19.5" customHeight="1">
      <c r="A44" s="105" t="s">
        <v>20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1"/>
      <c r="Q44" s="1"/>
    </row>
    <row r="45" spans="1:27" ht="15" customHeight="1">
      <c r="A45" s="84" t="s">
        <v>39</v>
      </c>
      <c r="B45" s="68"/>
      <c r="C45" s="68"/>
      <c r="D45" s="68"/>
      <c r="E45" s="68"/>
      <c r="F45" s="68"/>
      <c r="G45" s="68"/>
      <c r="H45" s="68"/>
      <c r="I45" s="69"/>
      <c r="J45" s="10">
        <v>60</v>
      </c>
      <c r="K45" s="25">
        <v>0.52</v>
      </c>
      <c r="L45" s="25">
        <v>1.25</v>
      </c>
      <c r="M45" s="25">
        <v>6.54</v>
      </c>
      <c r="N45" s="6">
        <f t="shared" ref="N45:N50" si="7">(K45+M45)*4+(L45*9)</f>
        <v>39.49</v>
      </c>
      <c r="O45" s="7">
        <v>34</v>
      </c>
      <c r="P45" s="1"/>
      <c r="Q45" s="1"/>
    </row>
    <row r="46" spans="1:27" ht="18" customHeight="1">
      <c r="A46" s="84" t="s">
        <v>40</v>
      </c>
      <c r="B46" s="68"/>
      <c r="C46" s="68"/>
      <c r="D46" s="68"/>
      <c r="E46" s="68"/>
      <c r="F46" s="68"/>
      <c r="G46" s="68"/>
      <c r="H46" s="68"/>
      <c r="I46" s="69"/>
      <c r="J46" s="7">
        <v>200</v>
      </c>
      <c r="K46" s="8">
        <v>1.98</v>
      </c>
      <c r="L46" s="8">
        <v>3.82</v>
      </c>
      <c r="M46" s="8">
        <v>8.9</v>
      </c>
      <c r="N46" s="6">
        <f t="shared" si="7"/>
        <v>77.900000000000006</v>
      </c>
      <c r="O46" s="7">
        <v>93</v>
      </c>
      <c r="P46" s="1"/>
      <c r="Q46" s="1"/>
    </row>
    <row r="47" spans="1:27" ht="15" customHeight="1">
      <c r="A47" s="67" t="s">
        <v>41</v>
      </c>
      <c r="B47" s="68"/>
      <c r="C47" s="68"/>
      <c r="D47" s="68"/>
      <c r="E47" s="68"/>
      <c r="F47" s="68"/>
      <c r="G47" s="68"/>
      <c r="H47" s="68"/>
      <c r="I47" s="69"/>
      <c r="J47" s="7">
        <v>90</v>
      </c>
      <c r="K47" s="7">
        <v>13.01</v>
      </c>
      <c r="L47" s="7">
        <v>13.82</v>
      </c>
      <c r="M47" s="7">
        <v>4.6500000000000004</v>
      </c>
      <c r="N47" s="6">
        <f t="shared" si="7"/>
        <v>195.01999999999998</v>
      </c>
      <c r="O47" s="7">
        <v>250</v>
      </c>
      <c r="P47" s="1"/>
      <c r="Q47" s="1"/>
    </row>
    <row r="48" spans="1:27" ht="15.75" customHeight="1">
      <c r="A48" s="67" t="s">
        <v>42</v>
      </c>
      <c r="B48" s="68"/>
      <c r="C48" s="68"/>
      <c r="D48" s="68"/>
      <c r="E48" s="68"/>
      <c r="F48" s="68"/>
      <c r="G48" s="68"/>
      <c r="H48" s="68"/>
      <c r="I48" s="69"/>
      <c r="J48" s="8">
        <v>150</v>
      </c>
      <c r="K48" s="8">
        <v>1.99</v>
      </c>
      <c r="L48" s="8">
        <v>2.65</v>
      </c>
      <c r="M48" s="8">
        <v>28.35</v>
      </c>
      <c r="N48" s="6">
        <f t="shared" si="7"/>
        <v>145.21</v>
      </c>
      <c r="O48" s="7">
        <v>304</v>
      </c>
      <c r="P48" s="1"/>
      <c r="Q48" s="1"/>
    </row>
    <row r="49" spans="1:17" ht="15" customHeight="1">
      <c r="A49" s="85" t="s">
        <v>43</v>
      </c>
      <c r="B49" s="80"/>
      <c r="C49" s="80"/>
      <c r="D49" s="80"/>
      <c r="E49" s="80"/>
      <c r="F49" s="80"/>
      <c r="G49" s="80"/>
      <c r="H49" s="80"/>
      <c r="I49" s="81"/>
      <c r="J49" s="11">
        <v>200</v>
      </c>
      <c r="K49" s="11">
        <v>0.66</v>
      </c>
      <c r="L49" s="11">
        <v>0.08</v>
      </c>
      <c r="M49" s="11">
        <v>32.020000000000003</v>
      </c>
      <c r="N49" s="6">
        <f t="shared" si="7"/>
        <v>131.44</v>
      </c>
      <c r="O49" s="12" t="s">
        <v>26</v>
      </c>
      <c r="P49" s="1"/>
      <c r="Q49" s="1"/>
    </row>
    <row r="50" spans="1:17" ht="17.25" customHeight="1">
      <c r="A50" s="67" t="s">
        <v>14</v>
      </c>
      <c r="B50" s="68"/>
      <c r="C50" s="68"/>
      <c r="D50" s="68"/>
      <c r="E50" s="68"/>
      <c r="F50" s="68"/>
      <c r="G50" s="68"/>
      <c r="H50" s="68"/>
      <c r="I50" s="69"/>
      <c r="J50" s="11">
        <v>20</v>
      </c>
      <c r="K50" s="11">
        <v>3.16</v>
      </c>
      <c r="L50" s="11">
        <v>0.4</v>
      </c>
      <c r="M50" s="11">
        <v>0.84</v>
      </c>
      <c r="N50" s="6">
        <f t="shared" si="7"/>
        <v>19.600000000000001</v>
      </c>
      <c r="O50" s="11" t="s">
        <v>15</v>
      </c>
      <c r="P50" s="1"/>
      <c r="Q50" s="1"/>
    </row>
    <row r="51" spans="1:17" ht="17.25" customHeight="1">
      <c r="A51" s="67" t="s">
        <v>37</v>
      </c>
      <c r="B51" s="68"/>
      <c r="C51" s="68"/>
      <c r="D51" s="68"/>
      <c r="E51" s="68"/>
      <c r="F51" s="68"/>
      <c r="G51" s="68"/>
      <c r="H51" s="68"/>
      <c r="I51" s="69"/>
      <c r="J51" s="11">
        <v>20</v>
      </c>
      <c r="K51" s="11">
        <v>0.85</v>
      </c>
      <c r="L51" s="11">
        <v>0.33</v>
      </c>
      <c r="M51" s="11">
        <v>4.83</v>
      </c>
      <c r="N51" s="6">
        <v>25.9</v>
      </c>
      <c r="O51" s="11" t="s">
        <v>15</v>
      </c>
      <c r="P51" s="1"/>
      <c r="Q51" s="1"/>
    </row>
    <row r="52" spans="1:17" ht="15.75" customHeight="1">
      <c r="A52" s="70" t="s">
        <v>19</v>
      </c>
      <c r="B52" s="71"/>
      <c r="C52" s="71"/>
      <c r="D52" s="71"/>
      <c r="E52" s="71"/>
      <c r="F52" s="71"/>
      <c r="G52" s="71"/>
      <c r="H52" s="71"/>
      <c r="I52" s="72"/>
      <c r="J52" s="13">
        <f>SUM(J45:J51)</f>
        <v>740</v>
      </c>
      <c r="K52" s="13">
        <f t="shared" ref="K52:N52" si="8">SUM(K45:K51)</f>
        <v>22.17</v>
      </c>
      <c r="L52" s="13">
        <f t="shared" si="8"/>
        <v>22.349999999999994</v>
      </c>
      <c r="M52" s="13">
        <f t="shared" si="8"/>
        <v>86.13000000000001</v>
      </c>
      <c r="N52" s="13">
        <f t="shared" si="8"/>
        <v>634.55999999999995</v>
      </c>
      <c r="O52" s="11"/>
      <c r="P52" s="1"/>
      <c r="Q52" s="1"/>
    </row>
    <row r="53" spans="1:17" ht="15.75" customHeight="1" thickBot="1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1"/>
      <c r="P53" s="1"/>
      <c r="Q53" s="1"/>
    </row>
    <row r="54" spans="1:17" ht="16.5" customHeight="1" thickBot="1">
      <c r="A54" s="70" t="s">
        <v>29</v>
      </c>
      <c r="B54" s="71"/>
      <c r="C54" s="71"/>
      <c r="D54" s="71"/>
      <c r="E54" s="71"/>
      <c r="F54" s="71"/>
      <c r="G54" s="71"/>
      <c r="H54" s="71"/>
      <c r="I54" s="72"/>
      <c r="J54" s="13">
        <f>J52+J43</f>
        <v>1240</v>
      </c>
      <c r="K54" s="13">
        <f t="shared" ref="K54:N54" si="9">K52+K43</f>
        <v>37.590000000000003</v>
      </c>
      <c r="L54" s="13">
        <f t="shared" si="9"/>
        <v>38.169999999999995</v>
      </c>
      <c r="M54" s="13">
        <f t="shared" si="9"/>
        <v>153.15</v>
      </c>
      <c r="N54" s="13">
        <f t="shared" si="9"/>
        <v>1106.9099999999999</v>
      </c>
      <c r="O54" s="28" t="s">
        <v>27</v>
      </c>
      <c r="P54" s="1"/>
      <c r="Q54" s="1"/>
    </row>
    <row r="55" spans="1:17" ht="12" customHeight="1" thickBot="1">
      <c r="A55" s="20"/>
      <c r="B55" s="20"/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1"/>
      <c r="N55" s="21"/>
      <c r="O55" s="22"/>
      <c r="P55" s="1"/>
      <c r="Q55" s="1"/>
    </row>
    <row r="56" spans="1:17" ht="25.5" customHeight="1">
      <c r="A56" s="95" t="s">
        <v>44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1"/>
      <c r="Q56" s="1"/>
    </row>
    <row r="57" spans="1:17" ht="25.5" customHeight="1">
      <c r="A57" s="79" t="s">
        <v>3</v>
      </c>
      <c r="B57" s="80"/>
      <c r="C57" s="80"/>
      <c r="D57" s="80"/>
      <c r="E57" s="80"/>
      <c r="F57" s="80"/>
      <c r="G57" s="80"/>
      <c r="H57" s="80"/>
      <c r="I57" s="81"/>
      <c r="J57" s="73" t="s">
        <v>4</v>
      </c>
      <c r="K57" s="75" t="s">
        <v>5</v>
      </c>
      <c r="L57" s="68"/>
      <c r="M57" s="69"/>
      <c r="N57" s="73" t="s">
        <v>31</v>
      </c>
      <c r="O57" s="73" t="s">
        <v>7</v>
      </c>
      <c r="P57" s="1"/>
      <c r="Q57" s="1"/>
    </row>
    <row r="58" spans="1:17" ht="24.75" customHeight="1">
      <c r="A58" s="82"/>
      <c r="B58" s="78"/>
      <c r="C58" s="78"/>
      <c r="D58" s="78"/>
      <c r="E58" s="78"/>
      <c r="F58" s="78"/>
      <c r="G58" s="78"/>
      <c r="H58" s="78"/>
      <c r="I58" s="83"/>
      <c r="J58" s="74"/>
      <c r="K58" s="4" t="s">
        <v>8</v>
      </c>
      <c r="L58" s="4" t="s">
        <v>9</v>
      </c>
      <c r="M58" s="4" t="s">
        <v>10</v>
      </c>
      <c r="N58" s="74"/>
      <c r="O58" s="74"/>
      <c r="P58" s="1"/>
      <c r="Q58" s="1"/>
    </row>
    <row r="59" spans="1:17" ht="14.25" customHeight="1">
      <c r="A59" s="86" t="s">
        <v>11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1"/>
      <c r="Q59" s="1"/>
    </row>
    <row r="60" spans="1:17" ht="15" customHeight="1">
      <c r="A60" s="84" t="s">
        <v>12</v>
      </c>
      <c r="B60" s="68"/>
      <c r="C60" s="68"/>
      <c r="D60" s="68"/>
      <c r="E60" s="68"/>
      <c r="F60" s="68"/>
      <c r="G60" s="68"/>
      <c r="H60" s="68"/>
      <c r="I60" s="69"/>
      <c r="J60" s="5">
        <v>110</v>
      </c>
      <c r="K60" s="6">
        <v>0.52</v>
      </c>
      <c r="L60" s="6">
        <v>0.52</v>
      </c>
      <c r="M60" s="6">
        <v>12.74</v>
      </c>
      <c r="N60" s="6">
        <f t="shared" ref="N60:N63" si="10">(K60+M60)*4+(L60*9)</f>
        <v>57.72</v>
      </c>
      <c r="O60" s="7">
        <v>338</v>
      </c>
      <c r="P60" s="1"/>
      <c r="Q60" s="1"/>
    </row>
    <row r="61" spans="1:17" ht="28.5" customHeight="1">
      <c r="A61" s="84" t="s">
        <v>45</v>
      </c>
      <c r="B61" s="68"/>
      <c r="C61" s="68"/>
      <c r="D61" s="68"/>
      <c r="E61" s="68"/>
      <c r="F61" s="68"/>
      <c r="G61" s="68"/>
      <c r="H61" s="68"/>
      <c r="I61" s="69"/>
      <c r="J61" s="8">
        <v>160</v>
      </c>
      <c r="K61" s="9">
        <v>11.71</v>
      </c>
      <c r="L61" s="9">
        <v>14.9</v>
      </c>
      <c r="M61" s="9">
        <v>39.72</v>
      </c>
      <c r="N61" s="6">
        <f t="shared" si="10"/>
        <v>339.82</v>
      </c>
      <c r="O61" s="7">
        <v>219</v>
      </c>
      <c r="P61" s="1"/>
      <c r="Q61" s="1"/>
    </row>
    <row r="62" spans="1:17" ht="17.25" customHeight="1">
      <c r="A62" s="67" t="s">
        <v>14</v>
      </c>
      <c r="B62" s="68"/>
      <c r="C62" s="68"/>
      <c r="D62" s="68"/>
      <c r="E62" s="68"/>
      <c r="F62" s="68"/>
      <c r="G62" s="68"/>
      <c r="H62" s="68"/>
      <c r="I62" s="69"/>
      <c r="J62" s="11">
        <v>30</v>
      </c>
      <c r="K62" s="11">
        <v>3.05</v>
      </c>
      <c r="L62" s="11">
        <v>0.4</v>
      </c>
      <c r="M62" s="11">
        <v>0.84</v>
      </c>
      <c r="N62" s="6">
        <f t="shared" si="10"/>
        <v>19.16</v>
      </c>
      <c r="O62" s="11" t="s">
        <v>15</v>
      </c>
      <c r="P62" s="1"/>
      <c r="Q62" s="1"/>
    </row>
    <row r="63" spans="1:17" ht="15.75" customHeight="1">
      <c r="A63" s="67" t="s">
        <v>46</v>
      </c>
      <c r="B63" s="68"/>
      <c r="C63" s="68"/>
      <c r="D63" s="68"/>
      <c r="E63" s="68"/>
      <c r="F63" s="68"/>
      <c r="G63" s="68"/>
      <c r="H63" s="68"/>
      <c r="I63" s="69"/>
      <c r="J63" s="8">
        <v>200</v>
      </c>
      <c r="K63" s="8">
        <v>0.12</v>
      </c>
      <c r="L63" s="8">
        <v>0.02</v>
      </c>
      <c r="M63" s="8">
        <v>13.7</v>
      </c>
      <c r="N63" s="6">
        <f t="shared" si="10"/>
        <v>55.459999999999994</v>
      </c>
      <c r="O63" s="7">
        <v>377</v>
      </c>
      <c r="P63" s="1"/>
      <c r="Q63" s="1"/>
    </row>
    <row r="64" spans="1:17" ht="15.75" customHeight="1">
      <c r="A64" s="70" t="s">
        <v>19</v>
      </c>
      <c r="B64" s="71"/>
      <c r="C64" s="71"/>
      <c r="D64" s="71"/>
      <c r="E64" s="71"/>
      <c r="F64" s="71"/>
      <c r="G64" s="71"/>
      <c r="H64" s="71"/>
      <c r="I64" s="72"/>
      <c r="J64" s="13">
        <f t="shared" ref="J64:N64" si="11">SUM(J60:J63)</f>
        <v>500</v>
      </c>
      <c r="K64" s="14">
        <f t="shared" si="11"/>
        <v>15.4</v>
      </c>
      <c r="L64" s="14">
        <f t="shared" si="11"/>
        <v>15.84</v>
      </c>
      <c r="M64" s="14">
        <f t="shared" si="11"/>
        <v>67</v>
      </c>
      <c r="N64" s="14">
        <f t="shared" si="11"/>
        <v>472.15999999999997</v>
      </c>
      <c r="O64" s="29" t="s">
        <v>27</v>
      </c>
      <c r="P64" s="1"/>
      <c r="Q64" s="1"/>
    </row>
    <row r="65" spans="1:27" ht="12.75" customHeight="1">
      <c r="A65" s="107" t="s">
        <v>20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"/>
      <c r="Q65" s="1"/>
    </row>
    <row r="66" spans="1:27" ht="18" customHeight="1">
      <c r="A66" s="84" t="s">
        <v>47</v>
      </c>
      <c r="B66" s="68"/>
      <c r="C66" s="68"/>
      <c r="D66" s="68"/>
      <c r="E66" s="68"/>
      <c r="F66" s="68"/>
      <c r="G66" s="68"/>
      <c r="H66" s="68"/>
      <c r="I66" s="69"/>
      <c r="J66" s="15">
        <v>60</v>
      </c>
      <c r="K66" s="30">
        <v>1.05</v>
      </c>
      <c r="L66" s="30">
        <v>2.1</v>
      </c>
      <c r="M66" s="30">
        <v>3.05</v>
      </c>
      <c r="N66" s="6">
        <f t="shared" ref="N66:N71" si="12">(K66+M66)*4+(L66*9)</f>
        <v>35.299999999999997</v>
      </c>
      <c r="O66" s="7">
        <v>24</v>
      </c>
      <c r="P66" s="1"/>
      <c r="Q66" s="1"/>
    </row>
    <row r="67" spans="1:27" ht="16.5" customHeight="1">
      <c r="A67" s="84" t="s">
        <v>48</v>
      </c>
      <c r="B67" s="68"/>
      <c r="C67" s="68"/>
      <c r="D67" s="68"/>
      <c r="E67" s="68"/>
      <c r="F67" s="68"/>
      <c r="G67" s="68"/>
      <c r="H67" s="68"/>
      <c r="I67" s="69"/>
      <c r="J67" s="31">
        <v>200</v>
      </c>
      <c r="K67" s="32">
        <v>3.86</v>
      </c>
      <c r="L67" s="32">
        <v>4.12</v>
      </c>
      <c r="M67" s="32">
        <v>15.85</v>
      </c>
      <c r="N67" s="6">
        <f t="shared" si="12"/>
        <v>115.92</v>
      </c>
      <c r="O67" s="7">
        <v>478</v>
      </c>
      <c r="P67" s="1"/>
      <c r="Q67" s="1"/>
    </row>
    <row r="68" spans="1:27" ht="15.75" customHeight="1">
      <c r="A68" s="84" t="s">
        <v>49</v>
      </c>
      <c r="B68" s="68"/>
      <c r="C68" s="68"/>
      <c r="D68" s="68"/>
      <c r="E68" s="68"/>
      <c r="F68" s="68"/>
      <c r="G68" s="68"/>
      <c r="H68" s="68"/>
      <c r="I68" s="69"/>
      <c r="J68" s="7">
        <v>180</v>
      </c>
      <c r="K68" s="7">
        <v>6.91</v>
      </c>
      <c r="L68" s="7">
        <v>9.1</v>
      </c>
      <c r="M68" s="7">
        <v>41.38</v>
      </c>
      <c r="N68" s="6">
        <f t="shared" si="12"/>
        <v>275.06</v>
      </c>
      <c r="O68" s="7">
        <v>291</v>
      </c>
      <c r="P68" s="1"/>
      <c r="Q68" s="1"/>
    </row>
    <row r="69" spans="1:27" ht="17.25" customHeight="1">
      <c r="A69" s="67" t="s">
        <v>25</v>
      </c>
      <c r="B69" s="68"/>
      <c r="C69" s="68"/>
      <c r="D69" s="68"/>
      <c r="E69" s="68"/>
      <c r="F69" s="68"/>
      <c r="G69" s="68"/>
      <c r="H69" s="68"/>
      <c r="I69" s="69"/>
      <c r="J69" s="8">
        <v>200</v>
      </c>
      <c r="K69" s="8">
        <v>0.66</v>
      </c>
      <c r="L69" s="8">
        <v>0.08</v>
      </c>
      <c r="M69" s="8">
        <v>20.100000000000001</v>
      </c>
      <c r="N69" s="6">
        <f t="shared" si="12"/>
        <v>83.76</v>
      </c>
      <c r="O69" s="7">
        <v>349</v>
      </c>
      <c r="P69" s="1"/>
      <c r="Q69" s="1"/>
    </row>
    <row r="70" spans="1:27" ht="16.5" customHeight="1">
      <c r="A70" s="85" t="s">
        <v>50</v>
      </c>
      <c r="B70" s="80"/>
      <c r="C70" s="80"/>
      <c r="D70" s="80"/>
      <c r="E70" s="80"/>
      <c r="F70" s="80"/>
      <c r="G70" s="80"/>
      <c r="H70" s="80"/>
      <c r="I70" s="81"/>
      <c r="J70" s="11">
        <v>30</v>
      </c>
      <c r="K70" s="11">
        <v>3.16</v>
      </c>
      <c r="L70" s="11">
        <v>0.4</v>
      </c>
      <c r="M70" s="11">
        <v>0.84</v>
      </c>
      <c r="N70" s="6">
        <f t="shared" si="12"/>
        <v>19.600000000000001</v>
      </c>
      <c r="O70" s="11" t="s">
        <v>15</v>
      </c>
      <c r="P70" s="1"/>
      <c r="Q70" s="1"/>
    </row>
    <row r="71" spans="1:27" s="66" customFormat="1" ht="18.600000000000001" customHeight="1" thickBot="1">
      <c r="A71" s="88" t="s">
        <v>98</v>
      </c>
      <c r="B71" s="89"/>
      <c r="C71" s="89"/>
      <c r="D71" s="89"/>
      <c r="E71" s="89"/>
      <c r="F71" s="89"/>
      <c r="G71" s="89"/>
      <c r="H71" s="89"/>
      <c r="I71" s="90"/>
      <c r="J71" s="62">
        <v>60</v>
      </c>
      <c r="K71" s="63">
        <v>7.6</v>
      </c>
      <c r="L71" s="63">
        <v>11.85</v>
      </c>
      <c r="M71" s="63">
        <v>36.25</v>
      </c>
      <c r="N71" s="64">
        <f t="shared" si="12"/>
        <v>282.05</v>
      </c>
      <c r="O71" s="63">
        <v>422</v>
      </c>
      <c r="P71" s="65"/>
      <c r="Q71" s="65"/>
    </row>
    <row r="72" spans="1:27" ht="21" customHeight="1" thickBot="1">
      <c r="A72" s="70" t="s">
        <v>19</v>
      </c>
      <c r="B72" s="71"/>
      <c r="C72" s="71"/>
      <c r="D72" s="71"/>
      <c r="E72" s="71"/>
      <c r="F72" s="71"/>
      <c r="G72" s="71"/>
      <c r="H72" s="71"/>
      <c r="I72" s="72"/>
      <c r="J72" s="13">
        <f>SUM(J66:J71)</f>
        <v>730</v>
      </c>
      <c r="K72" s="13">
        <f t="shared" ref="K72:N72" si="13">SUM(K66:K71)</f>
        <v>23.240000000000002</v>
      </c>
      <c r="L72" s="13">
        <f t="shared" si="13"/>
        <v>27.65</v>
      </c>
      <c r="M72" s="13">
        <f t="shared" si="13"/>
        <v>117.47</v>
      </c>
      <c r="N72" s="13">
        <f t="shared" si="13"/>
        <v>811.69</v>
      </c>
      <c r="O72" s="11"/>
      <c r="P72" s="1"/>
      <c r="Q72" s="1"/>
    </row>
    <row r="73" spans="1:27" ht="16.5" customHeight="1">
      <c r="A73" s="76" t="s">
        <v>29</v>
      </c>
      <c r="B73" s="68"/>
      <c r="C73" s="68"/>
      <c r="D73" s="68"/>
      <c r="E73" s="68"/>
      <c r="F73" s="68"/>
      <c r="G73" s="68"/>
      <c r="H73" s="68"/>
      <c r="I73" s="69"/>
      <c r="J73" s="4">
        <f>J72+J64</f>
        <v>1230</v>
      </c>
      <c r="K73" s="4">
        <f t="shared" ref="K73:N73" si="14">K72+K64</f>
        <v>38.64</v>
      </c>
      <c r="L73" s="4">
        <f t="shared" si="14"/>
        <v>43.489999999999995</v>
      </c>
      <c r="M73" s="4">
        <f t="shared" si="14"/>
        <v>184.47</v>
      </c>
      <c r="N73" s="4">
        <f t="shared" si="14"/>
        <v>1283.8499999999999</v>
      </c>
      <c r="O73" s="4"/>
      <c r="P73" s="35"/>
      <c r="Q73" s="36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27" customHeight="1">
      <c r="A74" s="77" t="s">
        <v>51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"/>
      <c r="Q74" s="1"/>
    </row>
    <row r="75" spans="1:27" ht="25.5" customHeight="1">
      <c r="A75" s="79" t="s">
        <v>3</v>
      </c>
      <c r="B75" s="80"/>
      <c r="C75" s="80"/>
      <c r="D75" s="80"/>
      <c r="E75" s="80"/>
      <c r="F75" s="80"/>
      <c r="G75" s="80"/>
      <c r="H75" s="80"/>
      <c r="I75" s="81"/>
      <c r="J75" s="73" t="s">
        <v>4</v>
      </c>
      <c r="K75" s="75" t="s">
        <v>5</v>
      </c>
      <c r="L75" s="68"/>
      <c r="M75" s="69"/>
      <c r="N75" s="73" t="s">
        <v>31</v>
      </c>
      <c r="O75" s="73" t="s">
        <v>7</v>
      </c>
      <c r="P75" s="1"/>
      <c r="Q75" s="1"/>
    </row>
    <row r="76" spans="1:27" ht="27.75" customHeight="1">
      <c r="A76" s="82"/>
      <c r="B76" s="78"/>
      <c r="C76" s="78"/>
      <c r="D76" s="78"/>
      <c r="E76" s="78"/>
      <c r="F76" s="78"/>
      <c r="G76" s="78"/>
      <c r="H76" s="78"/>
      <c r="I76" s="83"/>
      <c r="J76" s="74"/>
      <c r="K76" s="4" t="s">
        <v>8</v>
      </c>
      <c r="L76" s="4" t="s">
        <v>9</v>
      </c>
      <c r="M76" s="4" t="s">
        <v>10</v>
      </c>
      <c r="N76" s="74"/>
      <c r="O76" s="74"/>
      <c r="P76" s="1"/>
      <c r="Q76" s="1"/>
    </row>
    <row r="77" spans="1:27" ht="14.25" customHeight="1">
      <c r="A77" s="86" t="s">
        <v>11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1"/>
      <c r="Q77" s="1"/>
    </row>
    <row r="78" spans="1:27" ht="16.5" customHeight="1">
      <c r="A78" s="84" t="s">
        <v>52</v>
      </c>
      <c r="B78" s="68"/>
      <c r="C78" s="68"/>
      <c r="D78" s="68"/>
      <c r="E78" s="68"/>
      <c r="F78" s="68"/>
      <c r="G78" s="68"/>
      <c r="H78" s="68"/>
      <c r="I78" s="69"/>
      <c r="J78" s="7">
        <v>200</v>
      </c>
      <c r="K78" s="8">
        <v>8.08</v>
      </c>
      <c r="L78" s="8">
        <v>10</v>
      </c>
      <c r="M78" s="8">
        <v>23.12</v>
      </c>
      <c r="N78" s="6">
        <f t="shared" ref="N78:N81" si="15">(K78+M78)*4+(L78*9)</f>
        <v>214.8</v>
      </c>
      <c r="O78" s="7">
        <v>173</v>
      </c>
      <c r="P78" s="1"/>
      <c r="Q78" s="1"/>
    </row>
    <row r="79" spans="1:27" ht="27" customHeight="1">
      <c r="A79" s="108" t="s">
        <v>96</v>
      </c>
      <c r="B79" s="68"/>
      <c r="C79" s="68"/>
      <c r="D79" s="68"/>
      <c r="E79" s="68"/>
      <c r="F79" s="68"/>
      <c r="G79" s="68"/>
      <c r="H79" s="68"/>
      <c r="I79" s="69"/>
      <c r="J79" s="8">
        <v>60</v>
      </c>
      <c r="K79" s="10">
        <v>4.16</v>
      </c>
      <c r="L79" s="10">
        <v>5.42</v>
      </c>
      <c r="M79" s="10">
        <v>29.35</v>
      </c>
      <c r="N79" s="6">
        <f t="shared" si="15"/>
        <v>182.82000000000002</v>
      </c>
      <c r="O79" s="7" t="s">
        <v>53</v>
      </c>
      <c r="P79" s="1"/>
      <c r="Q79" s="1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ht="14.25" customHeight="1">
      <c r="A80" s="85" t="s">
        <v>14</v>
      </c>
      <c r="B80" s="80"/>
      <c r="C80" s="80"/>
      <c r="D80" s="80"/>
      <c r="E80" s="80"/>
      <c r="F80" s="80"/>
      <c r="G80" s="80"/>
      <c r="H80" s="80"/>
      <c r="I80" s="81"/>
      <c r="J80" s="11">
        <v>30</v>
      </c>
      <c r="K80" s="11">
        <v>3.16</v>
      </c>
      <c r="L80" s="11">
        <v>0.4</v>
      </c>
      <c r="M80" s="11">
        <v>0.84</v>
      </c>
      <c r="N80" s="6">
        <f t="shared" si="15"/>
        <v>19.600000000000001</v>
      </c>
      <c r="O80" s="11" t="s">
        <v>15</v>
      </c>
      <c r="P80" s="1"/>
      <c r="Q80" s="1"/>
    </row>
    <row r="81" spans="1:17" ht="17.45" customHeight="1">
      <c r="A81" s="85" t="s">
        <v>36</v>
      </c>
      <c r="B81" s="80"/>
      <c r="C81" s="80"/>
      <c r="D81" s="80"/>
      <c r="E81" s="80"/>
      <c r="F81" s="80"/>
      <c r="G81" s="80"/>
      <c r="H81" s="80"/>
      <c r="I81" s="81"/>
      <c r="J81" s="8">
        <v>200</v>
      </c>
      <c r="K81" s="8">
        <v>0.12</v>
      </c>
      <c r="L81" s="8">
        <v>0.02</v>
      </c>
      <c r="M81" s="8">
        <v>13.7</v>
      </c>
      <c r="N81" s="6">
        <f t="shared" si="15"/>
        <v>55.459999999999994</v>
      </c>
      <c r="O81" s="7">
        <v>377</v>
      </c>
      <c r="P81" s="1"/>
      <c r="Q81" s="1"/>
    </row>
    <row r="82" spans="1:17" ht="14.25" customHeight="1">
      <c r="A82" s="70" t="s">
        <v>19</v>
      </c>
      <c r="B82" s="71"/>
      <c r="C82" s="71"/>
      <c r="D82" s="71"/>
      <c r="E82" s="71"/>
      <c r="F82" s="71"/>
      <c r="G82" s="71"/>
      <c r="H82" s="71"/>
      <c r="I82" s="72"/>
      <c r="J82" s="13">
        <v>500</v>
      </c>
      <c r="K82" s="13">
        <f t="shared" ref="K82:N82" si="16">SUM(K78:K81)</f>
        <v>15.52</v>
      </c>
      <c r="L82" s="13">
        <f t="shared" si="16"/>
        <v>15.84</v>
      </c>
      <c r="M82" s="13">
        <f t="shared" si="16"/>
        <v>67.010000000000005</v>
      </c>
      <c r="N82" s="14">
        <f t="shared" si="16"/>
        <v>472.68</v>
      </c>
      <c r="O82" s="40" t="s">
        <v>27</v>
      </c>
      <c r="P82" s="1"/>
      <c r="Q82" s="1"/>
    </row>
    <row r="83" spans="1:17" ht="14.25" customHeight="1">
      <c r="A83" s="87" t="s">
        <v>20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"/>
      <c r="Q83" s="1"/>
    </row>
    <row r="84" spans="1:17" ht="20.25" customHeight="1">
      <c r="A84" s="84" t="s">
        <v>54</v>
      </c>
      <c r="B84" s="68"/>
      <c r="C84" s="68"/>
      <c r="D84" s="68"/>
      <c r="E84" s="68"/>
      <c r="F84" s="68"/>
      <c r="G84" s="68"/>
      <c r="H84" s="68"/>
      <c r="I84" s="69"/>
      <c r="J84" s="5">
        <v>60</v>
      </c>
      <c r="K84" s="6">
        <v>0.12</v>
      </c>
      <c r="L84" s="6">
        <v>2.1</v>
      </c>
      <c r="M84" s="6">
        <v>11.16</v>
      </c>
      <c r="N84" s="6">
        <f t="shared" ref="N84:N89" si="17">(K84+M84)*4+(L84*9)</f>
        <v>64.02</v>
      </c>
      <c r="O84" s="7">
        <v>46</v>
      </c>
      <c r="P84" s="1"/>
      <c r="Q84" s="1"/>
    </row>
    <row r="85" spans="1:17" ht="15.75" customHeight="1">
      <c r="A85" s="84" t="s">
        <v>55</v>
      </c>
      <c r="B85" s="68"/>
      <c r="C85" s="68"/>
      <c r="D85" s="68"/>
      <c r="E85" s="68"/>
      <c r="F85" s="68"/>
      <c r="G85" s="68"/>
      <c r="H85" s="68"/>
      <c r="I85" s="69"/>
      <c r="J85" s="8">
        <v>200</v>
      </c>
      <c r="K85" s="9">
        <v>4.91</v>
      </c>
      <c r="L85" s="9">
        <v>11.4</v>
      </c>
      <c r="M85" s="9">
        <v>26.18</v>
      </c>
      <c r="N85" s="6">
        <f t="shared" si="17"/>
        <v>226.96</v>
      </c>
      <c r="O85" s="7">
        <v>95</v>
      </c>
      <c r="P85" s="1"/>
      <c r="Q85" s="1"/>
    </row>
    <row r="86" spans="1:17" ht="15" customHeight="1">
      <c r="A86" s="84" t="s">
        <v>56</v>
      </c>
      <c r="B86" s="68"/>
      <c r="C86" s="68"/>
      <c r="D86" s="68"/>
      <c r="E86" s="68"/>
      <c r="F86" s="68"/>
      <c r="G86" s="68"/>
      <c r="H86" s="68"/>
      <c r="I86" s="69"/>
      <c r="J86" s="7">
        <v>150</v>
      </c>
      <c r="K86" s="10">
        <v>2.08</v>
      </c>
      <c r="L86" s="10">
        <v>3.36</v>
      </c>
      <c r="M86" s="10">
        <v>41.16</v>
      </c>
      <c r="N86" s="6">
        <f t="shared" si="17"/>
        <v>203.2</v>
      </c>
      <c r="O86" s="7">
        <v>146</v>
      </c>
      <c r="P86" s="1"/>
      <c r="Q86" s="1"/>
    </row>
    <row r="87" spans="1:17" ht="17.25" customHeight="1">
      <c r="A87" s="84" t="s">
        <v>57</v>
      </c>
      <c r="B87" s="68"/>
      <c r="C87" s="68"/>
      <c r="D87" s="68"/>
      <c r="E87" s="68"/>
      <c r="F87" s="68"/>
      <c r="G87" s="68"/>
      <c r="H87" s="68"/>
      <c r="I87" s="69"/>
      <c r="J87" s="7">
        <v>90</v>
      </c>
      <c r="K87" s="10">
        <v>6.68</v>
      </c>
      <c r="L87" s="10">
        <v>8.4499999999999993</v>
      </c>
      <c r="M87" s="10">
        <v>5.92</v>
      </c>
      <c r="N87" s="6">
        <f t="shared" si="17"/>
        <v>126.44999999999999</v>
      </c>
      <c r="O87" s="7">
        <v>278</v>
      </c>
      <c r="P87" s="1"/>
      <c r="Q87" s="1"/>
    </row>
    <row r="88" spans="1:17" ht="17.25" customHeight="1">
      <c r="A88" s="109" t="s">
        <v>14</v>
      </c>
      <c r="B88" s="80"/>
      <c r="C88" s="80"/>
      <c r="D88" s="80"/>
      <c r="E88" s="80"/>
      <c r="F88" s="80"/>
      <c r="G88" s="80"/>
      <c r="H88" s="80"/>
      <c r="I88" s="81"/>
      <c r="J88" s="11">
        <v>30</v>
      </c>
      <c r="K88" s="11">
        <v>3.16</v>
      </c>
      <c r="L88" s="11">
        <v>0.4</v>
      </c>
      <c r="M88" s="11">
        <v>0.84</v>
      </c>
      <c r="N88" s="6">
        <f t="shared" si="17"/>
        <v>19.600000000000001</v>
      </c>
      <c r="O88" s="11" t="s">
        <v>15</v>
      </c>
      <c r="P88" s="1"/>
      <c r="Q88" s="1"/>
    </row>
    <row r="89" spans="1:17" ht="15" customHeight="1">
      <c r="A89" s="85" t="s">
        <v>28</v>
      </c>
      <c r="B89" s="80"/>
      <c r="C89" s="80"/>
      <c r="D89" s="80"/>
      <c r="E89" s="80"/>
      <c r="F89" s="80"/>
      <c r="G89" s="80"/>
      <c r="H89" s="80"/>
      <c r="I89" s="81"/>
      <c r="J89" s="11">
        <v>200</v>
      </c>
      <c r="K89" s="11">
        <v>10</v>
      </c>
      <c r="L89" s="11">
        <v>2</v>
      </c>
      <c r="M89" s="11">
        <v>32</v>
      </c>
      <c r="N89" s="6">
        <f t="shared" si="17"/>
        <v>186</v>
      </c>
      <c r="O89" s="11">
        <v>389</v>
      </c>
      <c r="P89" s="1"/>
      <c r="Q89" s="1"/>
    </row>
    <row r="90" spans="1:17" ht="23.45" customHeight="1">
      <c r="A90" s="76" t="s">
        <v>19</v>
      </c>
      <c r="B90" s="68"/>
      <c r="C90" s="68"/>
      <c r="D90" s="68"/>
      <c r="E90" s="68"/>
      <c r="F90" s="68"/>
      <c r="G90" s="68"/>
      <c r="H90" s="68"/>
      <c r="I90" s="69"/>
      <c r="J90" s="4">
        <f t="shared" ref="J90:N90" si="18">SUM(J84:J89)</f>
        <v>730</v>
      </c>
      <c r="K90" s="34">
        <f t="shared" si="18"/>
        <v>26.95</v>
      </c>
      <c r="L90" s="34">
        <f t="shared" si="18"/>
        <v>27.709999999999997</v>
      </c>
      <c r="M90" s="34">
        <f t="shared" si="18"/>
        <v>117.26</v>
      </c>
      <c r="N90" s="34">
        <f t="shared" si="18"/>
        <v>826.23</v>
      </c>
      <c r="O90" s="17"/>
      <c r="P90" s="1"/>
      <c r="Q90" s="1"/>
    </row>
    <row r="91" spans="1:17" ht="13.5" customHeight="1">
      <c r="A91" s="76" t="s">
        <v>29</v>
      </c>
      <c r="B91" s="68"/>
      <c r="C91" s="68"/>
      <c r="D91" s="68"/>
      <c r="E91" s="68"/>
      <c r="F91" s="68"/>
      <c r="G91" s="68"/>
      <c r="H91" s="68"/>
      <c r="I91" s="69"/>
      <c r="J91" s="4">
        <f>J90+J82</f>
        <v>1230</v>
      </c>
      <c r="K91" s="4">
        <f t="shared" ref="K91:N91" si="19">K90+K82</f>
        <v>42.47</v>
      </c>
      <c r="L91" s="4">
        <f t="shared" si="19"/>
        <v>43.55</v>
      </c>
      <c r="M91" s="4">
        <f t="shared" si="19"/>
        <v>184.27</v>
      </c>
      <c r="N91" s="4">
        <f t="shared" si="19"/>
        <v>1298.9100000000001</v>
      </c>
      <c r="O91" s="42" t="s">
        <v>27</v>
      </c>
      <c r="P91" s="1"/>
      <c r="Q91" s="1"/>
    </row>
    <row r="92" spans="1:17" ht="13.5" customHeight="1">
      <c r="A92" s="38"/>
      <c r="B92" s="38"/>
      <c r="C92" s="38"/>
      <c r="D92" s="38"/>
      <c r="E92" s="38"/>
      <c r="F92" s="38"/>
      <c r="G92" s="38"/>
      <c r="H92" s="38"/>
      <c r="I92" s="38"/>
      <c r="J92" s="39"/>
      <c r="K92" s="39"/>
      <c r="L92" s="39"/>
      <c r="M92" s="39"/>
      <c r="N92" s="39"/>
      <c r="O92" s="43"/>
      <c r="P92" s="1"/>
      <c r="Q92" s="1"/>
    </row>
    <row r="93" spans="1:17" ht="33.75" customHeight="1">
      <c r="A93" s="77" t="s">
        <v>58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1"/>
      <c r="Q93" s="1"/>
    </row>
    <row r="94" spans="1:17" ht="25.5" customHeight="1">
      <c r="A94" s="79" t="s">
        <v>3</v>
      </c>
      <c r="B94" s="80"/>
      <c r="C94" s="80"/>
      <c r="D94" s="80"/>
      <c r="E94" s="80"/>
      <c r="F94" s="80"/>
      <c r="G94" s="80"/>
      <c r="H94" s="80"/>
      <c r="I94" s="81"/>
      <c r="J94" s="73" t="s">
        <v>4</v>
      </c>
      <c r="K94" s="75" t="s">
        <v>5</v>
      </c>
      <c r="L94" s="68"/>
      <c r="M94" s="69"/>
      <c r="N94" s="73" t="s">
        <v>31</v>
      </c>
      <c r="O94" s="73" t="s">
        <v>7</v>
      </c>
      <c r="P94" s="1"/>
      <c r="Q94" s="1"/>
    </row>
    <row r="95" spans="1:17" ht="14.25" customHeight="1">
      <c r="A95" s="82"/>
      <c r="B95" s="78"/>
      <c r="C95" s="78"/>
      <c r="D95" s="78"/>
      <c r="E95" s="78"/>
      <c r="F95" s="78"/>
      <c r="G95" s="78"/>
      <c r="H95" s="78"/>
      <c r="I95" s="83"/>
      <c r="J95" s="74"/>
      <c r="K95" s="4" t="s">
        <v>8</v>
      </c>
      <c r="L95" s="4" t="s">
        <v>9</v>
      </c>
      <c r="M95" s="4" t="s">
        <v>10</v>
      </c>
      <c r="N95" s="74"/>
      <c r="O95" s="74"/>
      <c r="P95" s="1"/>
      <c r="Q95" s="1"/>
    </row>
    <row r="96" spans="1:17" ht="14.25" customHeight="1">
      <c r="A96" s="86" t="s">
        <v>11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1"/>
      <c r="Q96" s="1"/>
    </row>
    <row r="97" spans="1:27" ht="15" customHeight="1">
      <c r="A97" s="84" t="s">
        <v>59</v>
      </c>
      <c r="B97" s="68"/>
      <c r="C97" s="68"/>
      <c r="D97" s="68"/>
      <c r="E97" s="68"/>
      <c r="F97" s="68"/>
      <c r="G97" s="68"/>
      <c r="H97" s="68"/>
      <c r="I97" s="69"/>
      <c r="J97" s="15">
        <v>40</v>
      </c>
      <c r="K97" s="6">
        <v>0.83</v>
      </c>
      <c r="L97" s="6">
        <v>2.11</v>
      </c>
      <c r="M97" s="6">
        <v>5.27</v>
      </c>
      <c r="N97" s="6">
        <f t="shared" ref="N97:N103" si="20">(K97+M97)*4+(L97*9)</f>
        <v>43.39</v>
      </c>
      <c r="O97" s="7">
        <v>48</v>
      </c>
      <c r="P97" s="1"/>
      <c r="Q97" s="1"/>
    </row>
    <row r="98" spans="1:27" ht="31.15" customHeight="1">
      <c r="A98" s="84" t="s">
        <v>60</v>
      </c>
      <c r="B98" s="68"/>
      <c r="C98" s="68"/>
      <c r="D98" s="68"/>
      <c r="E98" s="68"/>
      <c r="F98" s="68"/>
      <c r="G98" s="68"/>
      <c r="H98" s="68"/>
      <c r="I98" s="69"/>
      <c r="J98" s="7">
        <v>170</v>
      </c>
      <c r="K98" s="6">
        <v>8.6</v>
      </c>
      <c r="L98" s="6">
        <v>7.9</v>
      </c>
      <c r="M98" s="6">
        <v>43.05</v>
      </c>
      <c r="N98" s="6">
        <f t="shared" si="20"/>
        <v>277.7</v>
      </c>
      <c r="O98" s="7">
        <v>423</v>
      </c>
      <c r="P98" s="1"/>
      <c r="Q98" s="1"/>
    </row>
    <row r="99" spans="1:27" ht="13.5" customHeight="1">
      <c r="A99" s="67" t="s">
        <v>61</v>
      </c>
      <c r="B99" s="68"/>
      <c r="C99" s="68"/>
      <c r="D99" s="68"/>
      <c r="E99" s="68"/>
      <c r="F99" s="68"/>
      <c r="G99" s="68"/>
      <c r="H99" s="68"/>
      <c r="I99" s="69"/>
      <c r="J99" s="8">
        <v>10</v>
      </c>
      <c r="K99" s="8">
        <v>1.63</v>
      </c>
      <c r="L99" s="8">
        <v>1.6</v>
      </c>
      <c r="M99" s="8">
        <v>0</v>
      </c>
      <c r="N99" s="6">
        <f t="shared" si="20"/>
        <v>20.92</v>
      </c>
      <c r="O99" s="7">
        <v>15</v>
      </c>
      <c r="P99" s="1"/>
      <c r="Q99" s="1"/>
    </row>
    <row r="100" spans="1:27" ht="15" customHeight="1">
      <c r="A100" s="84" t="s">
        <v>16</v>
      </c>
      <c r="B100" s="68"/>
      <c r="C100" s="68"/>
      <c r="D100" s="68"/>
      <c r="E100" s="68"/>
      <c r="F100" s="68"/>
      <c r="G100" s="68"/>
      <c r="H100" s="68"/>
      <c r="I100" s="69"/>
      <c r="J100" s="7">
        <v>10</v>
      </c>
      <c r="K100" s="8">
        <v>0.08</v>
      </c>
      <c r="L100" s="8">
        <v>3.25</v>
      </c>
      <c r="M100" s="8">
        <v>0.13</v>
      </c>
      <c r="N100" s="6">
        <f t="shared" si="20"/>
        <v>30.09</v>
      </c>
      <c r="O100" s="7">
        <v>14</v>
      </c>
      <c r="P100" s="1"/>
      <c r="Q100" s="1"/>
    </row>
    <row r="101" spans="1:27" ht="15" customHeight="1">
      <c r="A101" s="84" t="s">
        <v>37</v>
      </c>
      <c r="B101" s="68"/>
      <c r="C101" s="68"/>
      <c r="D101" s="68"/>
      <c r="E101" s="68"/>
      <c r="F101" s="68"/>
      <c r="G101" s="68"/>
      <c r="H101" s="68"/>
      <c r="I101" s="69"/>
      <c r="J101" s="11">
        <v>30</v>
      </c>
      <c r="K101" s="11">
        <v>0.85</v>
      </c>
      <c r="L101" s="11">
        <v>0.33</v>
      </c>
      <c r="M101" s="11">
        <v>4.83</v>
      </c>
      <c r="N101" s="6">
        <f t="shared" si="20"/>
        <v>25.689999999999998</v>
      </c>
      <c r="O101" s="12" t="s">
        <v>38</v>
      </c>
      <c r="P101" s="1"/>
      <c r="Q101" s="1"/>
    </row>
    <row r="102" spans="1:27" ht="13.5" customHeight="1">
      <c r="A102" s="84" t="s">
        <v>50</v>
      </c>
      <c r="B102" s="68"/>
      <c r="C102" s="68"/>
      <c r="D102" s="68"/>
      <c r="E102" s="68"/>
      <c r="F102" s="68"/>
      <c r="G102" s="68"/>
      <c r="H102" s="68"/>
      <c r="I102" s="69"/>
      <c r="J102" s="11">
        <v>30</v>
      </c>
      <c r="K102" s="11">
        <v>3.16</v>
      </c>
      <c r="L102" s="11">
        <v>0.4</v>
      </c>
      <c r="M102" s="11">
        <v>0.84</v>
      </c>
      <c r="N102" s="6">
        <f t="shared" si="20"/>
        <v>19.600000000000001</v>
      </c>
      <c r="O102" s="11" t="s">
        <v>15</v>
      </c>
      <c r="P102" s="1"/>
      <c r="Q102" s="1"/>
    </row>
    <row r="103" spans="1:27" ht="15" customHeight="1">
      <c r="A103" s="67" t="s">
        <v>36</v>
      </c>
      <c r="B103" s="68"/>
      <c r="C103" s="68"/>
      <c r="D103" s="68"/>
      <c r="E103" s="68"/>
      <c r="F103" s="68"/>
      <c r="G103" s="68"/>
      <c r="H103" s="68"/>
      <c r="I103" s="69"/>
      <c r="J103" s="8">
        <v>200</v>
      </c>
      <c r="K103" s="8">
        <v>0.12</v>
      </c>
      <c r="L103" s="8">
        <v>0.02</v>
      </c>
      <c r="M103" s="8">
        <v>13.7</v>
      </c>
      <c r="N103" s="6">
        <f t="shared" si="20"/>
        <v>55.459999999999994</v>
      </c>
      <c r="O103" s="7">
        <v>377</v>
      </c>
      <c r="P103" s="1"/>
      <c r="Q103" s="1"/>
    </row>
    <row r="104" spans="1:27" ht="14.25" customHeight="1">
      <c r="A104" s="70" t="s">
        <v>19</v>
      </c>
      <c r="B104" s="71"/>
      <c r="C104" s="71"/>
      <c r="D104" s="71"/>
      <c r="E104" s="71"/>
      <c r="F104" s="71"/>
      <c r="G104" s="71"/>
      <c r="H104" s="71"/>
      <c r="I104" s="72"/>
      <c r="J104" s="13">
        <v>500</v>
      </c>
      <c r="K104" s="14">
        <f t="shared" ref="K104:N104" si="21">SUM(K97:K103)</f>
        <v>15.269999999999998</v>
      </c>
      <c r="L104" s="14">
        <f t="shared" si="21"/>
        <v>15.61</v>
      </c>
      <c r="M104" s="14">
        <f t="shared" si="21"/>
        <v>67.819999999999993</v>
      </c>
      <c r="N104" s="14">
        <f t="shared" si="21"/>
        <v>472.84999999999997</v>
      </c>
      <c r="O104" s="29" t="s">
        <v>27</v>
      </c>
      <c r="P104" s="1"/>
      <c r="Q104" s="1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 ht="14.25" customHeight="1">
      <c r="A105" s="107" t="s">
        <v>20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45"/>
      <c r="Q105" s="45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ht="14.25" customHeight="1">
      <c r="A106" s="84" t="s">
        <v>59</v>
      </c>
      <c r="B106" s="68"/>
      <c r="C106" s="68"/>
      <c r="D106" s="68"/>
      <c r="E106" s="68"/>
      <c r="F106" s="68"/>
      <c r="G106" s="68"/>
      <c r="H106" s="68"/>
      <c r="I106" s="69"/>
      <c r="J106" s="15">
        <v>60</v>
      </c>
      <c r="K106" s="6">
        <v>0.83</v>
      </c>
      <c r="L106" s="6">
        <v>2.11</v>
      </c>
      <c r="M106" s="6">
        <v>5.27</v>
      </c>
      <c r="N106" s="6">
        <f t="shared" ref="N106:N112" si="22">(K106+M106)*4+(L106*9)</f>
        <v>43.39</v>
      </c>
      <c r="O106" s="7">
        <v>48</v>
      </c>
      <c r="P106" s="45"/>
      <c r="Q106" s="45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:27" ht="15.75" customHeight="1">
      <c r="A107" s="84" t="s">
        <v>62</v>
      </c>
      <c r="B107" s="68"/>
      <c r="C107" s="68"/>
      <c r="D107" s="68"/>
      <c r="E107" s="68"/>
      <c r="F107" s="68"/>
      <c r="G107" s="68"/>
      <c r="H107" s="68"/>
      <c r="I107" s="69"/>
      <c r="J107" s="7">
        <v>200</v>
      </c>
      <c r="K107" s="32">
        <v>5.37</v>
      </c>
      <c r="L107" s="32">
        <v>9.64</v>
      </c>
      <c r="M107" s="32">
        <v>24.64</v>
      </c>
      <c r="N107" s="6">
        <f t="shared" si="22"/>
        <v>206.8</v>
      </c>
      <c r="O107" s="7">
        <v>83</v>
      </c>
      <c r="P107" s="45"/>
      <c r="Q107" s="45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:27" ht="15" customHeight="1">
      <c r="A108" s="84" t="s">
        <v>63</v>
      </c>
      <c r="B108" s="68"/>
      <c r="C108" s="68"/>
      <c r="D108" s="68"/>
      <c r="E108" s="68"/>
      <c r="F108" s="68"/>
      <c r="G108" s="68"/>
      <c r="H108" s="68"/>
      <c r="I108" s="69"/>
      <c r="J108" s="7">
        <v>90</v>
      </c>
      <c r="K108" s="7">
        <v>10.45</v>
      </c>
      <c r="L108" s="7">
        <v>9.85</v>
      </c>
      <c r="M108" s="7">
        <v>13.25</v>
      </c>
      <c r="N108" s="6">
        <f t="shared" si="22"/>
        <v>183.45</v>
      </c>
      <c r="O108" s="7">
        <v>260</v>
      </c>
      <c r="P108" s="45"/>
      <c r="Q108" s="45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ht="14.25" customHeight="1">
      <c r="A109" s="67" t="s">
        <v>64</v>
      </c>
      <c r="B109" s="68"/>
      <c r="C109" s="68"/>
      <c r="D109" s="68"/>
      <c r="E109" s="68"/>
      <c r="F109" s="68"/>
      <c r="G109" s="68"/>
      <c r="H109" s="68"/>
      <c r="I109" s="69"/>
      <c r="J109" s="8">
        <v>150</v>
      </c>
      <c r="K109" s="8">
        <v>6.48</v>
      </c>
      <c r="L109" s="8">
        <v>5.75</v>
      </c>
      <c r="M109" s="8">
        <v>41.25</v>
      </c>
      <c r="N109" s="6">
        <f t="shared" si="22"/>
        <v>242.67000000000002</v>
      </c>
      <c r="O109" s="17" t="s">
        <v>65</v>
      </c>
      <c r="P109" s="45"/>
      <c r="Q109" s="45"/>
      <c r="R109" s="44"/>
      <c r="S109" s="44"/>
      <c r="T109" s="44"/>
      <c r="U109" s="44"/>
      <c r="V109" s="44"/>
      <c r="W109" s="44"/>
      <c r="X109" s="44"/>
      <c r="Y109" s="44"/>
      <c r="Z109" s="44"/>
      <c r="AA109" s="44"/>
    </row>
    <row r="110" spans="1:27" ht="17.25" customHeight="1">
      <c r="A110" s="85" t="s">
        <v>14</v>
      </c>
      <c r="B110" s="80"/>
      <c r="C110" s="80"/>
      <c r="D110" s="80"/>
      <c r="E110" s="80"/>
      <c r="F110" s="80"/>
      <c r="G110" s="80"/>
      <c r="H110" s="80"/>
      <c r="I110" s="81"/>
      <c r="J110" s="11">
        <v>30</v>
      </c>
      <c r="K110" s="11">
        <v>3.16</v>
      </c>
      <c r="L110" s="11">
        <v>0.4</v>
      </c>
      <c r="M110" s="11">
        <v>0.84</v>
      </c>
      <c r="N110" s="6">
        <f t="shared" si="22"/>
        <v>19.600000000000001</v>
      </c>
      <c r="O110" s="11" t="s">
        <v>15</v>
      </c>
      <c r="P110" s="45"/>
      <c r="Q110" s="45"/>
      <c r="R110" s="44"/>
      <c r="S110" s="44"/>
      <c r="T110" s="44"/>
      <c r="U110" s="44"/>
      <c r="V110" s="44"/>
      <c r="W110" s="44"/>
      <c r="X110" s="44"/>
      <c r="Y110" s="44"/>
      <c r="Z110" s="44"/>
      <c r="AA110" s="44"/>
    </row>
    <row r="111" spans="1:27" ht="16.5" customHeight="1">
      <c r="A111" s="85" t="s">
        <v>25</v>
      </c>
      <c r="B111" s="80"/>
      <c r="C111" s="80"/>
      <c r="D111" s="80"/>
      <c r="E111" s="80"/>
      <c r="F111" s="80"/>
      <c r="G111" s="80"/>
      <c r="H111" s="80"/>
      <c r="I111" s="81"/>
      <c r="J111" s="11">
        <v>200</v>
      </c>
      <c r="K111" s="11">
        <v>0.66</v>
      </c>
      <c r="L111" s="11">
        <v>0.08</v>
      </c>
      <c r="M111" s="11">
        <v>32.020000000000003</v>
      </c>
      <c r="N111" s="46">
        <f t="shared" si="22"/>
        <v>131.44</v>
      </c>
      <c r="O111" s="11">
        <v>349</v>
      </c>
      <c r="P111" s="45"/>
      <c r="Q111" s="45"/>
      <c r="R111" s="44"/>
      <c r="S111" s="44"/>
      <c r="T111" s="44"/>
      <c r="U111" s="44"/>
      <c r="V111" s="44"/>
      <c r="W111" s="44"/>
      <c r="X111" s="44"/>
      <c r="Y111" s="44"/>
      <c r="Z111" s="44"/>
      <c r="AA111" s="44"/>
    </row>
    <row r="112" spans="1:27" s="66" customFormat="1" ht="18.600000000000001" customHeight="1" thickBot="1">
      <c r="A112" s="88" t="s">
        <v>99</v>
      </c>
      <c r="B112" s="89"/>
      <c r="C112" s="89"/>
      <c r="D112" s="89"/>
      <c r="E112" s="89"/>
      <c r="F112" s="89"/>
      <c r="G112" s="89"/>
      <c r="H112" s="89"/>
      <c r="I112" s="90"/>
      <c r="J112" s="62">
        <v>60</v>
      </c>
      <c r="K112" s="63">
        <v>7.6</v>
      </c>
      <c r="L112" s="63">
        <v>11.85</v>
      </c>
      <c r="M112" s="63">
        <v>36.25</v>
      </c>
      <c r="N112" s="64">
        <f t="shared" si="22"/>
        <v>282.05</v>
      </c>
      <c r="O112" s="63">
        <v>422</v>
      </c>
      <c r="P112" s="65"/>
      <c r="Q112" s="65"/>
    </row>
    <row r="113" spans="1:27" ht="12" customHeight="1">
      <c r="A113" s="76" t="s">
        <v>19</v>
      </c>
      <c r="B113" s="68"/>
      <c r="C113" s="68"/>
      <c r="D113" s="68"/>
      <c r="E113" s="68"/>
      <c r="F113" s="68"/>
      <c r="G113" s="68"/>
      <c r="H113" s="68"/>
      <c r="I113" s="69"/>
      <c r="J113" s="4">
        <f>SUM(J106:J112)</f>
        <v>790</v>
      </c>
      <c r="K113" s="4">
        <f t="shared" ref="K113:N113" si="23">SUM(K106:K112)</f>
        <v>34.549999999999997</v>
      </c>
      <c r="L113" s="4">
        <f t="shared" si="23"/>
        <v>39.68</v>
      </c>
      <c r="M113" s="4">
        <f t="shared" si="23"/>
        <v>153.52000000000001</v>
      </c>
      <c r="N113" s="4">
        <f t="shared" si="23"/>
        <v>1109.3999999999999</v>
      </c>
      <c r="O113" s="7"/>
      <c r="P113" s="45"/>
      <c r="Q113" s="45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ht="18" customHeight="1">
      <c r="A114" s="76" t="s">
        <v>29</v>
      </c>
      <c r="B114" s="68"/>
      <c r="C114" s="68"/>
      <c r="D114" s="68"/>
      <c r="E114" s="68"/>
      <c r="F114" s="68"/>
      <c r="G114" s="68"/>
      <c r="H114" s="68"/>
      <c r="I114" s="69"/>
      <c r="J114" s="4">
        <f>J113+J104</f>
        <v>1290</v>
      </c>
      <c r="K114" s="4">
        <f>K113+K104</f>
        <v>49.819999999999993</v>
      </c>
      <c r="L114" s="4">
        <f>L113+L104</f>
        <v>55.29</v>
      </c>
      <c r="M114" s="4">
        <f>M113+M104</f>
        <v>221.34</v>
      </c>
      <c r="N114" s="4">
        <f>N113+N104</f>
        <v>1582.2499999999998</v>
      </c>
      <c r="O114" s="47" t="s">
        <v>27</v>
      </c>
      <c r="P114" s="45"/>
      <c r="Q114" s="45"/>
    </row>
    <row r="115" spans="1:27" ht="27.75" customHeight="1">
      <c r="A115" s="77" t="s">
        <v>67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1"/>
      <c r="Q115" s="1"/>
    </row>
    <row r="116" spans="1:27" ht="25.5" customHeight="1">
      <c r="A116" s="79" t="s">
        <v>3</v>
      </c>
      <c r="B116" s="80"/>
      <c r="C116" s="80"/>
      <c r="D116" s="80"/>
      <c r="E116" s="80"/>
      <c r="F116" s="80"/>
      <c r="G116" s="80"/>
      <c r="H116" s="80"/>
      <c r="I116" s="81"/>
      <c r="J116" s="73" t="s">
        <v>4</v>
      </c>
      <c r="K116" s="75" t="s">
        <v>5</v>
      </c>
      <c r="L116" s="68"/>
      <c r="M116" s="69"/>
      <c r="N116" s="73" t="s">
        <v>31</v>
      </c>
      <c r="O116" s="73" t="s">
        <v>7</v>
      </c>
      <c r="P116" s="1"/>
      <c r="Q116" s="1"/>
    </row>
    <row r="117" spans="1:27" ht="14.25" customHeight="1">
      <c r="A117" s="82"/>
      <c r="B117" s="78"/>
      <c r="C117" s="78"/>
      <c r="D117" s="78"/>
      <c r="E117" s="78"/>
      <c r="F117" s="78"/>
      <c r="G117" s="78"/>
      <c r="H117" s="78"/>
      <c r="I117" s="83"/>
      <c r="J117" s="74"/>
      <c r="K117" s="4" t="s">
        <v>8</v>
      </c>
      <c r="L117" s="4" t="s">
        <v>9</v>
      </c>
      <c r="M117" s="4" t="s">
        <v>10</v>
      </c>
      <c r="N117" s="74"/>
      <c r="O117" s="74"/>
      <c r="P117" s="1"/>
      <c r="Q117" s="1"/>
    </row>
    <row r="118" spans="1:27" ht="15.75" customHeight="1">
      <c r="A118" s="86" t="s">
        <v>11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1"/>
      <c r="Q118" s="1"/>
    </row>
    <row r="119" spans="1:27" ht="12" customHeight="1">
      <c r="A119" s="67" t="s">
        <v>68</v>
      </c>
      <c r="B119" s="68"/>
      <c r="C119" s="68"/>
      <c r="D119" s="68"/>
      <c r="E119" s="68"/>
      <c r="F119" s="68"/>
      <c r="G119" s="68"/>
      <c r="H119" s="68"/>
      <c r="I119" s="69"/>
      <c r="J119" s="7">
        <v>100</v>
      </c>
      <c r="K119" s="10">
        <v>0.52</v>
      </c>
      <c r="L119" s="10">
        <v>0.52</v>
      </c>
      <c r="M119" s="10">
        <v>12.74</v>
      </c>
      <c r="N119" s="6">
        <f t="shared" ref="N119:N124" si="24">(K119+M119)*4+(L119*9)</f>
        <v>57.72</v>
      </c>
      <c r="O119" s="7">
        <v>338</v>
      </c>
      <c r="P119" s="1"/>
      <c r="Q119" s="1"/>
    </row>
    <row r="120" spans="1:27" ht="15" customHeight="1">
      <c r="A120" s="67" t="s">
        <v>69</v>
      </c>
      <c r="B120" s="68"/>
      <c r="C120" s="68"/>
      <c r="D120" s="68"/>
      <c r="E120" s="68"/>
      <c r="F120" s="68"/>
      <c r="G120" s="68"/>
      <c r="H120" s="68"/>
      <c r="I120" s="69"/>
      <c r="J120" s="7">
        <v>170</v>
      </c>
      <c r="K120" s="8">
        <v>12.07</v>
      </c>
      <c r="L120" s="8">
        <v>9.6300000000000008</v>
      </c>
      <c r="M120" s="8">
        <v>39.82</v>
      </c>
      <c r="N120" s="6">
        <f t="shared" si="24"/>
        <v>294.23</v>
      </c>
      <c r="O120" s="7">
        <v>205</v>
      </c>
      <c r="P120" s="1"/>
      <c r="Q120" s="1"/>
    </row>
    <row r="121" spans="1:27" ht="15" customHeight="1">
      <c r="A121" s="84" t="s">
        <v>16</v>
      </c>
      <c r="B121" s="68"/>
      <c r="C121" s="68"/>
      <c r="D121" s="68"/>
      <c r="E121" s="68"/>
      <c r="F121" s="68"/>
      <c r="G121" s="68"/>
      <c r="H121" s="68"/>
      <c r="I121" s="69"/>
      <c r="J121" s="7">
        <v>10</v>
      </c>
      <c r="K121" s="8">
        <v>0.08</v>
      </c>
      <c r="L121" s="8">
        <v>5.25</v>
      </c>
      <c r="M121" s="8">
        <v>0.13</v>
      </c>
      <c r="N121" s="6">
        <f t="shared" si="24"/>
        <v>48.09</v>
      </c>
      <c r="O121" s="7">
        <v>14</v>
      </c>
      <c r="P121" s="1"/>
      <c r="Q121" s="1"/>
    </row>
    <row r="122" spans="1:27" ht="15.75" customHeight="1">
      <c r="A122" s="67" t="s">
        <v>14</v>
      </c>
      <c r="B122" s="68"/>
      <c r="C122" s="68"/>
      <c r="D122" s="68"/>
      <c r="E122" s="68"/>
      <c r="F122" s="68"/>
      <c r="G122" s="68"/>
      <c r="H122" s="68"/>
      <c r="I122" s="69"/>
      <c r="J122" s="8">
        <v>30</v>
      </c>
      <c r="K122" s="8">
        <v>3.16</v>
      </c>
      <c r="L122" s="8">
        <v>0.4</v>
      </c>
      <c r="M122" s="8">
        <v>0.84</v>
      </c>
      <c r="N122" s="6">
        <f t="shared" si="24"/>
        <v>19.600000000000001</v>
      </c>
      <c r="O122" s="7" t="s">
        <v>15</v>
      </c>
      <c r="P122" s="1"/>
      <c r="Q122" s="1"/>
    </row>
    <row r="123" spans="1:27" ht="15.75" customHeight="1">
      <c r="A123" s="85" t="s">
        <v>36</v>
      </c>
      <c r="B123" s="80"/>
      <c r="C123" s="80"/>
      <c r="D123" s="80"/>
      <c r="E123" s="80"/>
      <c r="F123" s="80"/>
      <c r="G123" s="80"/>
      <c r="H123" s="80"/>
      <c r="I123" s="81"/>
      <c r="J123" s="11">
        <v>200</v>
      </c>
      <c r="K123" s="11">
        <v>0.12</v>
      </c>
      <c r="L123" s="11">
        <v>0.02</v>
      </c>
      <c r="M123" s="11">
        <v>13.7</v>
      </c>
      <c r="N123" s="6">
        <f t="shared" si="24"/>
        <v>55.459999999999994</v>
      </c>
      <c r="O123" s="12" t="s">
        <v>18</v>
      </c>
      <c r="P123" s="1"/>
      <c r="Q123" s="1"/>
    </row>
    <row r="124" spans="1:27" s="66" customFormat="1" ht="18.600000000000001" customHeight="1" thickBot="1">
      <c r="A124" s="88" t="s">
        <v>100</v>
      </c>
      <c r="B124" s="89"/>
      <c r="C124" s="89"/>
      <c r="D124" s="89"/>
      <c r="E124" s="89"/>
      <c r="F124" s="89"/>
      <c r="G124" s="89"/>
      <c r="H124" s="89"/>
      <c r="I124" s="90"/>
      <c r="J124" s="62">
        <v>60</v>
      </c>
      <c r="K124" s="63">
        <v>7.6</v>
      </c>
      <c r="L124" s="63">
        <v>11.85</v>
      </c>
      <c r="M124" s="63">
        <v>36.25</v>
      </c>
      <c r="N124" s="64">
        <f t="shared" si="24"/>
        <v>282.05</v>
      </c>
      <c r="O124" s="63">
        <v>422</v>
      </c>
      <c r="P124" s="65"/>
      <c r="Q124" s="65"/>
    </row>
    <row r="125" spans="1:27" ht="14.25" customHeight="1" thickBot="1">
      <c r="A125" s="70" t="s">
        <v>19</v>
      </c>
      <c r="B125" s="71"/>
      <c r="C125" s="71"/>
      <c r="D125" s="71"/>
      <c r="E125" s="71"/>
      <c r="F125" s="71"/>
      <c r="G125" s="71"/>
      <c r="H125" s="71"/>
      <c r="I125" s="72"/>
      <c r="J125" s="13">
        <f>SUM(J119:J124)</f>
        <v>570</v>
      </c>
      <c r="K125" s="13">
        <f t="shared" ref="K125:N125" si="25">SUM(K119:K124)</f>
        <v>23.549999999999997</v>
      </c>
      <c r="L125" s="13">
        <f t="shared" si="25"/>
        <v>27.67</v>
      </c>
      <c r="M125" s="13">
        <f t="shared" si="25"/>
        <v>103.48</v>
      </c>
      <c r="N125" s="13">
        <f t="shared" si="25"/>
        <v>757.15000000000009</v>
      </c>
      <c r="O125" s="29" t="s">
        <v>27</v>
      </c>
      <c r="P125" s="1"/>
      <c r="Q125" s="1"/>
    </row>
    <row r="126" spans="1:27" ht="12.75" customHeight="1">
      <c r="A126" s="91" t="s">
        <v>70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1"/>
      <c r="Q126" s="1"/>
    </row>
    <row r="127" spans="1:27" ht="25.5" customHeight="1">
      <c r="A127" s="79" t="s">
        <v>3</v>
      </c>
      <c r="B127" s="80"/>
      <c r="C127" s="80"/>
      <c r="D127" s="80"/>
      <c r="E127" s="80"/>
      <c r="F127" s="80"/>
      <c r="G127" s="80"/>
      <c r="H127" s="80"/>
      <c r="I127" s="81"/>
      <c r="J127" s="73" t="s">
        <v>4</v>
      </c>
      <c r="K127" s="75" t="s">
        <v>5</v>
      </c>
      <c r="L127" s="68"/>
      <c r="M127" s="69"/>
      <c r="N127" s="73" t="s">
        <v>31</v>
      </c>
      <c r="O127" s="73" t="s">
        <v>7</v>
      </c>
      <c r="P127" s="1"/>
      <c r="Q127" s="1"/>
    </row>
    <row r="128" spans="1:27" ht="18" customHeight="1">
      <c r="A128" s="82"/>
      <c r="B128" s="78"/>
      <c r="C128" s="78"/>
      <c r="D128" s="78"/>
      <c r="E128" s="78"/>
      <c r="F128" s="78"/>
      <c r="G128" s="78"/>
      <c r="H128" s="78"/>
      <c r="I128" s="83"/>
      <c r="J128" s="74"/>
      <c r="K128" s="4" t="s">
        <v>8</v>
      </c>
      <c r="L128" s="4" t="s">
        <v>9</v>
      </c>
      <c r="M128" s="4" t="s">
        <v>10</v>
      </c>
      <c r="N128" s="74"/>
      <c r="O128" s="74"/>
      <c r="P128" s="1"/>
      <c r="Q128" s="1"/>
    </row>
    <row r="129" spans="1:17" ht="14.25" customHeight="1">
      <c r="A129" s="84" t="s">
        <v>71</v>
      </c>
      <c r="B129" s="68"/>
      <c r="C129" s="68"/>
      <c r="D129" s="68"/>
      <c r="E129" s="68"/>
      <c r="F129" s="68"/>
      <c r="G129" s="68"/>
      <c r="H129" s="68"/>
      <c r="I129" s="69"/>
      <c r="J129" s="48">
        <v>60</v>
      </c>
      <c r="K129" s="25">
        <v>0.71</v>
      </c>
      <c r="L129" s="25">
        <v>0.41</v>
      </c>
      <c r="M129" s="25">
        <v>5.46</v>
      </c>
      <c r="N129" s="6">
        <f t="shared" ref="N129:N134" si="26">(K129+M129)*4+(L129*9)</f>
        <v>28.37</v>
      </c>
      <c r="O129" s="7">
        <v>47</v>
      </c>
      <c r="P129" s="33"/>
      <c r="Q129" s="1"/>
    </row>
    <row r="130" spans="1:17" ht="15" customHeight="1">
      <c r="A130" s="84" t="s">
        <v>72</v>
      </c>
      <c r="B130" s="68"/>
      <c r="C130" s="68"/>
      <c r="D130" s="68"/>
      <c r="E130" s="68"/>
      <c r="F130" s="68"/>
      <c r="G130" s="68"/>
      <c r="H130" s="68"/>
      <c r="I130" s="69"/>
      <c r="J130" s="48">
        <v>200</v>
      </c>
      <c r="K130" s="25">
        <v>5.92</v>
      </c>
      <c r="L130" s="25">
        <v>8.16</v>
      </c>
      <c r="M130" s="25">
        <v>33.5</v>
      </c>
      <c r="N130" s="6">
        <f t="shared" si="26"/>
        <v>231.12</v>
      </c>
      <c r="O130" s="7">
        <v>112</v>
      </c>
      <c r="P130" s="33"/>
      <c r="Q130" s="1"/>
    </row>
    <row r="131" spans="1:17" ht="15.75" customHeight="1">
      <c r="A131" s="67" t="s">
        <v>73</v>
      </c>
      <c r="B131" s="68"/>
      <c r="C131" s="68"/>
      <c r="D131" s="68"/>
      <c r="E131" s="68"/>
      <c r="F131" s="68"/>
      <c r="G131" s="68"/>
      <c r="H131" s="68"/>
      <c r="I131" s="69"/>
      <c r="J131" s="19">
        <v>90</v>
      </c>
      <c r="K131" s="10">
        <v>12.2</v>
      </c>
      <c r="L131" s="10">
        <v>12.92</v>
      </c>
      <c r="M131" s="10">
        <v>0</v>
      </c>
      <c r="N131" s="6">
        <f t="shared" si="26"/>
        <v>165.07999999999998</v>
      </c>
      <c r="O131" s="7">
        <v>501</v>
      </c>
      <c r="P131" s="49"/>
      <c r="Q131" s="1"/>
    </row>
    <row r="132" spans="1:17" ht="14.25" customHeight="1">
      <c r="A132" s="84" t="s">
        <v>24</v>
      </c>
      <c r="B132" s="68"/>
      <c r="C132" s="68"/>
      <c r="D132" s="68"/>
      <c r="E132" s="68"/>
      <c r="F132" s="68"/>
      <c r="G132" s="68"/>
      <c r="H132" s="68"/>
      <c r="I132" s="69"/>
      <c r="J132" s="19">
        <v>150</v>
      </c>
      <c r="K132" s="7">
        <v>3.9</v>
      </c>
      <c r="L132" s="50">
        <v>5.68</v>
      </c>
      <c r="M132" s="7">
        <v>45.84</v>
      </c>
      <c r="N132" s="6">
        <f t="shared" si="26"/>
        <v>250.08</v>
      </c>
      <c r="O132" s="7">
        <v>309</v>
      </c>
      <c r="P132" s="1"/>
      <c r="Q132" s="1"/>
    </row>
    <row r="133" spans="1:17" ht="18" customHeight="1">
      <c r="A133" s="84" t="s">
        <v>14</v>
      </c>
      <c r="B133" s="68"/>
      <c r="C133" s="68"/>
      <c r="D133" s="68"/>
      <c r="E133" s="68"/>
      <c r="F133" s="68"/>
      <c r="G133" s="68"/>
      <c r="H133" s="68"/>
      <c r="I133" s="69"/>
      <c r="J133" s="51">
        <v>30</v>
      </c>
      <c r="K133" s="5">
        <v>3.16</v>
      </c>
      <c r="L133" s="52">
        <v>0.4</v>
      </c>
      <c r="M133" s="5">
        <v>0.84</v>
      </c>
      <c r="N133" s="6">
        <f t="shared" si="26"/>
        <v>19.600000000000001</v>
      </c>
      <c r="O133" s="7" t="s">
        <v>15</v>
      </c>
      <c r="P133" s="2"/>
      <c r="Q133" s="1"/>
    </row>
    <row r="134" spans="1:17" ht="18" customHeight="1">
      <c r="A134" s="67" t="s">
        <v>66</v>
      </c>
      <c r="B134" s="68"/>
      <c r="C134" s="68"/>
      <c r="D134" s="68"/>
      <c r="E134" s="68"/>
      <c r="F134" s="68"/>
      <c r="G134" s="68"/>
      <c r="H134" s="68"/>
      <c r="I134" s="69"/>
      <c r="J134" s="53">
        <v>200</v>
      </c>
      <c r="K134" s="8">
        <v>0.66</v>
      </c>
      <c r="L134" s="8">
        <v>0.08</v>
      </c>
      <c r="M134" s="8">
        <v>32.020000000000003</v>
      </c>
      <c r="N134" s="6">
        <f t="shared" si="26"/>
        <v>131.44</v>
      </c>
      <c r="O134" s="7">
        <v>349</v>
      </c>
      <c r="P134" s="2"/>
      <c r="Q134" s="1"/>
    </row>
    <row r="135" spans="1:17" ht="18" customHeight="1">
      <c r="A135" s="70" t="s">
        <v>19</v>
      </c>
      <c r="B135" s="71"/>
      <c r="C135" s="71"/>
      <c r="D135" s="71"/>
      <c r="E135" s="71"/>
      <c r="F135" s="71"/>
      <c r="G135" s="71"/>
      <c r="H135" s="71"/>
      <c r="I135" s="72"/>
      <c r="J135" s="54">
        <f t="shared" ref="J135:N135" si="27">SUM(J129:J134)</f>
        <v>730</v>
      </c>
      <c r="K135" s="14">
        <f t="shared" si="27"/>
        <v>26.549999999999997</v>
      </c>
      <c r="L135" s="14">
        <f t="shared" si="27"/>
        <v>27.65</v>
      </c>
      <c r="M135" s="14">
        <f t="shared" si="27"/>
        <v>117.66000000000003</v>
      </c>
      <c r="N135" s="14">
        <f t="shared" si="27"/>
        <v>825.69</v>
      </c>
      <c r="O135" s="42" t="s">
        <v>27</v>
      </c>
      <c r="P135" s="1"/>
      <c r="Q135" s="1"/>
    </row>
    <row r="136" spans="1:17" ht="12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55"/>
      <c r="K136" s="55"/>
      <c r="L136" s="55"/>
      <c r="M136" s="55"/>
      <c r="N136" s="55"/>
      <c r="O136" s="43"/>
      <c r="P136" s="1"/>
      <c r="Q136" s="1"/>
    </row>
    <row r="137" spans="1:17" ht="18" customHeight="1">
      <c r="A137" s="76" t="s">
        <v>29</v>
      </c>
      <c r="B137" s="68"/>
      <c r="C137" s="68"/>
      <c r="D137" s="68"/>
      <c r="E137" s="68"/>
      <c r="F137" s="68"/>
      <c r="G137" s="68"/>
      <c r="H137" s="68"/>
      <c r="I137" s="69"/>
      <c r="J137" s="34">
        <f>J135+J125</f>
        <v>1300</v>
      </c>
      <c r="K137" s="34">
        <f t="shared" ref="K137:N137" si="28">K135+K125</f>
        <v>50.099999999999994</v>
      </c>
      <c r="L137" s="34">
        <f t="shared" si="28"/>
        <v>55.32</v>
      </c>
      <c r="M137" s="34">
        <f t="shared" si="28"/>
        <v>221.14000000000004</v>
      </c>
      <c r="N137" s="34">
        <f t="shared" si="28"/>
        <v>1582.8400000000001</v>
      </c>
      <c r="O137" s="47" t="s">
        <v>27</v>
      </c>
      <c r="P137" s="45"/>
      <c r="Q137" s="45"/>
    </row>
    <row r="138" spans="1:17" ht="24.75" customHeight="1">
      <c r="A138" s="77" t="s">
        <v>74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1"/>
      <c r="Q138" s="1"/>
    </row>
    <row r="139" spans="1:17" ht="25.5" customHeight="1">
      <c r="A139" s="79" t="s">
        <v>3</v>
      </c>
      <c r="B139" s="80"/>
      <c r="C139" s="80"/>
      <c r="D139" s="80"/>
      <c r="E139" s="80"/>
      <c r="F139" s="80"/>
      <c r="G139" s="80"/>
      <c r="H139" s="80"/>
      <c r="I139" s="81"/>
      <c r="J139" s="73" t="s">
        <v>4</v>
      </c>
      <c r="K139" s="75" t="s">
        <v>5</v>
      </c>
      <c r="L139" s="68"/>
      <c r="M139" s="69"/>
      <c r="N139" s="73" t="s">
        <v>31</v>
      </c>
      <c r="O139" s="73" t="s">
        <v>7</v>
      </c>
      <c r="P139" s="1"/>
      <c r="Q139" s="1"/>
    </row>
    <row r="140" spans="1:17" ht="14.25" customHeight="1">
      <c r="A140" s="82"/>
      <c r="B140" s="78"/>
      <c r="C140" s="78"/>
      <c r="D140" s="78"/>
      <c r="E140" s="78"/>
      <c r="F140" s="78"/>
      <c r="G140" s="78"/>
      <c r="H140" s="78"/>
      <c r="I140" s="83"/>
      <c r="J140" s="74"/>
      <c r="K140" s="4" t="s">
        <v>8</v>
      </c>
      <c r="L140" s="4" t="s">
        <v>9</v>
      </c>
      <c r="M140" s="4" t="s">
        <v>10</v>
      </c>
      <c r="N140" s="74"/>
      <c r="O140" s="74"/>
      <c r="P140" s="1"/>
      <c r="Q140" s="1"/>
    </row>
    <row r="141" spans="1:17" ht="14.25" customHeight="1">
      <c r="A141" s="86" t="s">
        <v>11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1"/>
      <c r="Q141" s="1"/>
    </row>
    <row r="142" spans="1:17" ht="17.25" customHeight="1">
      <c r="A142" s="67" t="s">
        <v>68</v>
      </c>
      <c r="B142" s="68"/>
      <c r="C142" s="68"/>
      <c r="D142" s="68"/>
      <c r="E142" s="68"/>
      <c r="F142" s="68"/>
      <c r="G142" s="68"/>
      <c r="H142" s="68"/>
      <c r="I142" s="69"/>
      <c r="J142" s="7">
        <v>100</v>
      </c>
      <c r="K142" s="10">
        <v>0.52</v>
      </c>
      <c r="L142" s="10">
        <v>0.52</v>
      </c>
      <c r="M142" s="10">
        <v>12.06</v>
      </c>
      <c r="N142" s="6">
        <f t="shared" ref="N142:N146" si="29">(K142+M142)*4+(L142*9)</f>
        <v>55</v>
      </c>
      <c r="O142" s="7">
        <v>338</v>
      </c>
      <c r="P142" s="1"/>
      <c r="Q142" s="1"/>
    </row>
    <row r="143" spans="1:17" ht="20.25" customHeight="1">
      <c r="A143" s="84" t="s">
        <v>75</v>
      </c>
      <c r="B143" s="68"/>
      <c r="C143" s="68"/>
      <c r="D143" s="68"/>
      <c r="E143" s="68"/>
      <c r="F143" s="68"/>
      <c r="G143" s="68"/>
      <c r="H143" s="68"/>
      <c r="I143" s="69"/>
      <c r="J143" s="7">
        <v>160</v>
      </c>
      <c r="K143" s="8">
        <v>8.35</v>
      </c>
      <c r="L143" s="8">
        <v>11.79</v>
      </c>
      <c r="M143" s="8">
        <v>40.01</v>
      </c>
      <c r="N143" s="6">
        <f t="shared" si="29"/>
        <v>299.54999999999995</v>
      </c>
      <c r="O143" s="7">
        <v>219</v>
      </c>
      <c r="P143" s="1"/>
      <c r="Q143" s="1"/>
    </row>
    <row r="144" spans="1:17" ht="14.25" customHeight="1">
      <c r="A144" s="67" t="s">
        <v>61</v>
      </c>
      <c r="B144" s="68"/>
      <c r="C144" s="68"/>
      <c r="D144" s="68"/>
      <c r="E144" s="68"/>
      <c r="F144" s="68"/>
      <c r="G144" s="68"/>
      <c r="H144" s="68"/>
      <c r="I144" s="69"/>
      <c r="J144" s="8">
        <v>10</v>
      </c>
      <c r="K144" s="8">
        <v>3.26</v>
      </c>
      <c r="L144" s="8">
        <v>3.2</v>
      </c>
      <c r="M144" s="8">
        <v>0</v>
      </c>
      <c r="N144" s="6">
        <f t="shared" si="29"/>
        <v>41.84</v>
      </c>
      <c r="O144" s="7">
        <v>15</v>
      </c>
      <c r="P144" s="1"/>
      <c r="Q144" s="1"/>
    </row>
    <row r="145" spans="1:17" ht="15.75" customHeight="1">
      <c r="A145" s="84" t="s">
        <v>14</v>
      </c>
      <c r="B145" s="68"/>
      <c r="C145" s="68"/>
      <c r="D145" s="68"/>
      <c r="E145" s="68"/>
      <c r="F145" s="68"/>
      <c r="G145" s="68"/>
      <c r="H145" s="68"/>
      <c r="I145" s="69"/>
      <c r="J145" s="8">
        <v>30</v>
      </c>
      <c r="K145" s="8">
        <v>3.16</v>
      </c>
      <c r="L145" s="8">
        <v>0.4</v>
      </c>
      <c r="M145" s="8">
        <v>0.84</v>
      </c>
      <c r="N145" s="6">
        <f t="shared" si="29"/>
        <v>19.600000000000001</v>
      </c>
      <c r="O145" s="7" t="s">
        <v>15</v>
      </c>
      <c r="P145" s="1"/>
      <c r="Q145" s="1"/>
    </row>
    <row r="146" spans="1:17" ht="16.5" customHeight="1">
      <c r="A146" s="85" t="s">
        <v>36</v>
      </c>
      <c r="B146" s="80"/>
      <c r="C146" s="80"/>
      <c r="D146" s="80"/>
      <c r="E146" s="80"/>
      <c r="F146" s="80"/>
      <c r="G146" s="80"/>
      <c r="H146" s="80"/>
      <c r="I146" s="81"/>
      <c r="J146" s="11">
        <v>200</v>
      </c>
      <c r="K146" s="11">
        <v>0.12</v>
      </c>
      <c r="L146" s="11">
        <v>0.02</v>
      </c>
      <c r="M146" s="11">
        <v>13.7</v>
      </c>
      <c r="N146" s="6">
        <f t="shared" si="29"/>
        <v>55.459999999999994</v>
      </c>
      <c r="O146" s="12" t="s">
        <v>18</v>
      </c>
      <c r="P146" s="1"/>
      <c r="Q146" s="1"/>
    </row>
    <row r="147" spans="1:17" ht="13.5" customHeight="1">
      <c r="A147" s="70" t="s">
        <v>19</v>
      </c>
      <c r="B147" s="71"/>
      <c r="C147" s="71"/>
      <c r="D147" s="71"/>
      <c r="E147" s="71"/>
      <c r="F147" s="71"/>
      <c r="G147" s="71"/>
      <c r="H147" s="71"/>
      <c r="I147" s="72"/>
      <c r="J147" s="13">
        <f t="shared" ref="J147:N147" si="30">SUM(J142:J146)</f>
        <v>500</v>
      </c>
      <c r="K147" s="13">
        <f t="shared" si="30"/>
        <v>15.409999999999998</v>
      </c>
      <c r="L147" s="13">
        <f t="shared" si="30"/>
        <v>15.929999999999998</v>
      </c>
      <c r="M147" s="13">
        <f t="shared" si="30"/>
        <v>66.61</v>
      </c>
      <c r="N147" s="14">
        <f t="shared" si="30"/>
        <v>471.45</v>
      </c>
      <c r="O147" s="40" t="s">
        <v>27</v>
      </c>
      <c r="P147" s="1"/>
      <c r="Q147" s="1"/>
    </row>
    <row r="148" spans="1:17" ht="13.5" customHeight="1">
      <c r="A148" s="87" t="s">
        <v>20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1"/>
      <c r="Q148" s="1"/>
    </row>
    <row r="149" spans="1:17" ht="13.5" customHeight="1">
      <c r="A149" s="84" t="s">
        <v>39</v>
      </c>
      <c r="B149" s="68"/>
      <c r="C149" s="68"/>
      <c r="D149" s="68"/>
      <c r="E149" s="68"/>
      <c r="F149" s="68"/>
      <c r="G149" s="68"/>
      <c r="H149" s="68"/>
      <c r="I149" s="69"/>
      <c r="J149" s="15">
        <v>60</v>
      </c>
      <c r="K149" s="6">
        <v>2.52</v>
      </c>
      <c r="L149" s="6">
        <v>0.45</v>
      </c>
      <c r="M149" s="6">
        <v>2.54</v>
      </c>
      <c r="N149" s="6">
        <f t="shared" ref="N149:N154" si="31">(K149+M149)*4+(L149*9)</f>
        <v>24.290000000000003</v>
      </c>
      <c r="O149" s="7">
        <v>34</v>
      </c>
      <c r="P149" s="1"/>
      <c r="Q149" s="1"/>
    </row>
    <row r="150" spans="1:17" ht="13.5" customHeight="1">
      <c r="A150" s="67" t="s">
        <v>76</v>
      </c>
      <c r="B150" s="68"/>
      <c r="C150" s="68"/>
      <c r="D150" s="68"/>
      <c r="E150" s="68"/>
      <c r="F150" s="68"/>
      <c r="G150" s="68"/>
      <c r="H150" s="68"/>
      <c r="I150" s="69"/>
      <c r="J150" s="7">
        <v>200</v>
      </c>
      <c r="K150" s="7">
        <v>2.95</v>
      </c>
      <c r="L150" s="7">
        <v>11.44</v>
      </c>
      <c r="M150" s="7">
        <v>24.05</v>
      </c>
      <c r="N150" s="6">
        <f t="shared" si="31"/>
        <v>210.95999999999998</v>
      </c>
      <c r="O150" s="7">
        <v>64</v>
      </c>
      <c r="P150" s="1"/>
      <c r="Q150" s="1"/>
    </row>
    <row r="151" spans="1:17" ht="15.75" customHeight="1">
      <c r="A151" s="84" t="s">
        <v>77</v>
      </c>
      <c r="B151" s="68"/>
      <c r="C151" s="68"/>
      <c r="D151" s="68"/>
      <c r="E151" s="68"/>
      <c r="F151" s="68"/>
      <c r="G151" s="68"/>
      <c r="H151" s="68"/>
      <c r="I151" s="69"/>
      <c r="J151" s="7">
        <v>90</v>
      </c>
      <c r="K151" s="16">
        <v>12.95</v>
      </c>
      <c r="L151" s="16">
        <v>11.65</v>
      </c>
      <c r="M151" s="16">
        <v>5.12</v>
      </c>
      <c r="N151" s="6">
        <f t="shared" si="31"/>
        <v>177.13</v>
      </c>
      <c r="O151" s="7">
        <v>227</v>
      </c>
      <c r="P151" s="1"/>
      <c r="Q151" s="1"/>
    </row>
    <row r="152" spans="1:17" ht="17.25" customHeight="1">
      <c r="A152" s="84" t="s">
        <v>78</v>
      </c>
      <c r="B152" s="68"/>
      <c r="C152" s="68"/>
      <c r="D152" s="68"/>
      <c r="E152" s="68"/>
      <c r="F152" s="68"/>
      <c r="G152" s="68"/>
      <c r="H152" s="68"/>
      <c r="I152" s="69"/>
      <c r="J152" s="7">
        <v>150</v>
      </c>
      <c r="K152" s="25">
        <v>5.0999999999999996</v>
      </c>
      <c r="L152" s="25">
        <v>1.77</v>
      </c>
      <c r="M152" s="25">
        <v>27.07</v>
      </c>
      <c r="N152" s="6">
        <f t="shared" si="31"/>
        <v>144.61000000000001</v>
      </c>
      <c r="O152" s="7">
        <v>512</v>
      </c>
      <c r="P152" s="1"/>
      <c r="Q152" s="1"/>
    </row>
    <row r="153" spans="1:17" ht="13.5" customHeight="1">
      <c r="A153" s="67" t="s">
        <v>14</v>
      </c>
      <c r="B153" s="68"/>
      <c r="C153" s="68"/>
      <c r="D153" s="68"/>
      <c r="E153" s="68"/>
      <c r="F153" s="68"/>
      <c r="G153" s="68"/>
      <c r="H153" s="68"/>
      <c r="I153" s="69"/>
      <c r="J153" s="8">
        <v>30</v>
      </c>
      <c r="K153" s="8">
        <v>3.16</v>
      </c>
      <c r="L153" s="8">
        <v>0.4</v>
      </c>
      <c r="M153" s="8">
        <v>0.84</v>
      </c>
      <c r="N153" s="6">
        <f t="shared" si="31"/>
        <v>19.600000000000001</v>
      </c>
      <c r="O153" s="17" t="s">
        <v>15</v>
      </c>
      <c r="P153" s="1"/>
      <c r="Q153" s="1"/>
    </row>
    <row r="154" spans="1:17" ht="16.5" customHeight="1" thickBot="1">
      <c r="A154" s="85" t="s">
        <v>43</v>
      </c>
      <c r="B154" s="80"/>
      <c r="C154" s="80"/>
      <c r="D154" s="80"/>
      <c r="E154" s="80"/>
      <c r="F154" s="80"/>
      <c r="G154" s="80"/>
      <c r="H154" s="80"/>
      <c r="I154" s="81"/>
      <c r="J154" s="11">
        <v>200</v>
      </c>
      <c r="K154" s="11">
        <v>0.3</v>
      </c>
      <c r="L154" s="11">
        <v>2</v>
      </c>
      <c r="M154" s="11">
        <v>58</v>
      </c>
      <c r="N154" s="6">
        <f t="shared" si="31"/>
        <v>251.2</v>
      </c>
      <c r="O154" s="12"/>
      <c r="P154" s="1"/>
      <c r="Q154" s="1"/>
    </row>
    <row r="155" spans="1:17" ht="18" customHeight="1" thickBot="1">
      <c r="A155" s="70" t="s">
        <v>19</v>
      </c>
      <c r="B155" s="71"/>
      <c r="C155" s="71"/>
      <c r="D155" s="71"/>
      <c r="E155" s="71"/>
      <c r="F155" s="71"/>
      <c r="G155" s="71"/>
      <c r="H155" s="71"/>
      <c r="I155" s="72"/>
      <c r="J155" s="13">
        <f>SUM(J149:J154)</f>
        <v>730</v>
      </c>
      <c r="K155" s="14">
        <f>SUM(K149:K154)</f>
        <v>26.980000000000004</v>
      </c>
      <c r="L155" s="14">
        <f>SUM(L149:L154)</f>
        <v>27.709999999999997</v>
      </c>
      <c r="M155" s="14">
        <f>SUM(M149:M154)</f>
        <v>117.62</v>
      </c>
      <c r="N155" s="14">
        <f>SUM(N149:N154)</f>
        <v>827.79</v>
      </c>
      <c r="O155" s="29" t="s">
        <v>27</v>
      </c>
      <c r="P155" s="1"/>
      <c r="Q155" s="1"/>
    </row>
    <row r="156" spans="1:17" ht="18" customHeight="1">
      <c r="A156" s="76" t="s">
        <v>29</v>
      </c>
      <c r="B156" s="68"/>
      <c r="C156" s="68"/>
      <c r="D156" s="68"/>
      <c r="E156" s="68"/>
      <c r="F156" s="68"/>
      <c r="G156" s="68"/>
      <c r="H156" s="68"/>
      <c r="I156" s="69"/>
      <c r="J156" s="34">
        <f>J155+J147</f>
        <v>1230</v>
      </c>
      <c r="K156" s="34">
        <f>K155+K147</f>
        <v>42.39</v>
      </c>
      <c r="L156" s="34">
        <f>L155+L147</f>
        <v>43.639999999999993</v>
      </c>
      <c r="M156" s="34">
        <f>M155+M147</f>
        <v>184.23000000000002</v>
      </c>
      <c r="N156" s="34">
        <f>N155+N147</f>
        <v>1299.24</v>
      </c>
      <c r="O156" s="47" t="s">
        <v>27</v>
      </c>
      <c r="P156" s="45"/>
      <c r="Q156" s="45"/>
    </row>
    <row r="157" spans="1:17" ht="24" customHeight="1">
      <c r="A157" s="77" t="s">
        <v>79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1"/>
      <c r="Q157" s="1"/>
    </row>
    <row r="158" spans="1:17" ht="25.5" customHeight="1">
      <c r="A158" s="79" t="s">
        <v>3</v>
      </c>
      <c r="B158" s="80"/>
      <c r="C158" s="80"/>
      <c r="D158" s="80"/>
      <c r="E158" s="80"/>
      <c r="F158" s="80"/>
      <c r="G158" s="80"/>
      <c r="H158" s="80"/>
      <c r="I158" s="81"/>
      <c r="J158" s="73" t="s">
        <v>4</v>
      </c>
      <c r="K158" s="75" t="s">
        <v>5</v>
      </c>
      <c r="L158" s="68"/>
      <c r="M158" s="69"/>
      <c r="N158" s="73" t="s">
        <v>31</v>
      </c>
      <c r="O158" s="73" t="s">
        <v>7</v>
      </c>
      <c r="P158" s="1"/>
      <c r="Q158" s="1"/>
    </row>
    <row r="159" spans="1:17" ht="24" customHeight="1">
      <c r="A159" s="82"/>
      <c r="B159" s="78"/>
      <c r="C159" s="78"/>
      <c r="D159" s="78"/>
      <c r="E159" s="78"/>
      <c r="F159" s="78"/>
      <c r="G159" s="78"/>
      <c r="H159" s="78"/>
      <c r="I159" s="83"/>
      <c r="J159" s="74"/>
      <c r="K159" s="4" t="s">
        <v>8</v>
      </c>
      <c r="L159" s="4" t="s">
        <v>9</v>
      </c>
      <c r="M159" s="4" t="s">
        <v>10</v>
      </c>
      <c r="N159" s="74"/>
      <c r="O159" s="74"/>
      <c r="P159" s="1"/>
      <c r="Q159" s="1"/>
    </row>
    <row r="160" spans="1:17" ht="14.25" customHeight="1">
      <c r="A160" s="86" t="s">
        <v>11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1"/>
      <c r="Q160" s="1"/>
    </row>
    <row r="161" spans="1:27" ht="14.25" customHeight="1">
      <c r="A161" s="84" t="s">
        <v>80</v>
      </c>
      <c r="B161" s="68"/>
      <c r="C161" s="68"/>
      <c r="D161" s="68"/>
      <c r="E161" s="68"/>
      <c r="F161" s="68"/>
      <c r="G161" s="68"/>
      <c r="H161" s="68"/>
      <c r="I161" s="69"/>
      <c r="J161" s="5">
        <v>210</v>
      </c>
      <c r="K161" s="6">
        <v>8.56</v>
      </c>
      <c r="L161" s="6">
        <v>5.96</v>
      </c>
      <c r="M161" s="6">
        <v>42.2</v>
      </c>
      <c r="N161" s="6">
        <f t="shared" ref="N161:N164" si="32">(K161+M161)*4+(L161*9)</f>
        <v>256.68</v>
      </c>
      <c r="O161" s="7">
        <v>175</v>
      </c>
      <c r="P161" s="1"/>
      <c r="Q161" s="1"/>
    </row>
    <row r="162" spans="1:27" s="66" customFormat="1" ht="18.600000000000001" customHeight="1" thickBot="1">
      <c r="A162" s="88" t="s">
        <v>100</v>
      </c>
      <c r="B162" s="89"/>
      <c r="C162" s="89"/>
      <c r="D162" s="89"/>
      <c r="E162" s="89"/>
      <c r="F162" s="89"/>
      <c r="G162" s="89"/>
      <c r="H162" s="89"/>
      <c r="I162" s="90"/>
      <c r="J162" s="62">
        <v>60</v>
      </c>
      <c r="K162" s="63">
        <v>7.6</v>
      </c>
      <c r="L162" s="63">
        <v>11.85</v>
      </c>
      <c r="M162" s="63">
        <v>36.25</v>
      </c>
      <c r="N162" s="64">
        <f t="shared" si="32"/>
        <v>282.05</v>
      </c>
      <c r="O162" s="63">
        <v>422</v>
      </c>
      <c r="P162" s="65"/>
      <c r="Q162" s="65"/>
    </row>
    <row r="163" spans="1:27" ht="15.75" customHeight="1">
      <c r="A163" s="85" t="s">
        <v>14</v>
      </c>
      <c r="B163" s="80"/>
      <c r="C163" s="80"/>
      <c r="D163" s="80"/>
      <c r="E163" s="80"/>
      <c r="F163" s="80"/>
      <c r="G163" s="80"/>
      <c r="H163" s="80"/>
      <c r="I163" s="81"/>
      <c r="J163" s="8">
        <v>30</v>
      </c>
      <c r="K163" s="8">
        <v>3.16</v>
      </c>
      <c r="L163" s="8">
        <v>0.4</v>
      </c>
      <c r="M163" s="8">
        <v>0.84</v>
      </c>
      <c r="N163" s="6">
        <f t="shared" si="32"/>
        <v>19.600000000000001</v>
      </c>
      <c r="O163" s="17" t="s">
        <v>15</v>
      </c>
      <c r="P163" s="1"/>
      <c r="Q163" s="1"/>
    </row>
    <row r="164" spans="1:27" ht="15.75" customHeight="1">
      <c r="A164" s="85" t="s">
        <v>17</v>
      </c>
      <c r="B164" s="80"/>
      <c r="C164" s="80"/>
      <c r="D164" s="80"/>
      <c r="E164" s="80"/>
      <c r="F164" s="80"/>
      <c r="G164" s="80"/>
      <c r="H164" s="80"/>
      <c r="I164" s="81"/>
      <c r="J164" s="41">
        <v>200</v>
      </c>
      <c r="K164" s="41">
        <v>0.12</v>
      </c>
      <c r="L164" s="41">
        <v>0.02</v>
      </c>
      <c r="M164" s="41">
        <v>13.7</v>
      </c>
      <c r="N164" s="6">
        <f t="shared" si="32"/>
        <v>55.459999999999994</v>
      </c>
      <c r="O164" s="12" t="s">
        <v>18</v>
      </c>
      <c r="P164" s="1"/>
      <c r="Q164" s="1"/>
    </row>
    <row r="165" spans="1:27" ht="14.25" customHeight="1">
      <c r="A165" s="70" t="s">
        <v>19</v>
      </c>
      <c r="B165" s="71"/>
      <c r="C165" s="71"/>
      <c r="D165" s="71"/>
      <c r="E165" s="71"/>
      <c r="F165" s="71"/>
      <c r="G165" s="71"/>
      <c r="H165" s="71"/>
      <c r="I165" s="72"/>
      <c r="J165" s="13">
        <f t="shared" ref="J165:N165" si="33">SUM(J161:J164)</f>
        <v>500</v>
      </c>
      <c r="K165" s="14">
        <f t="shared" si="33"/>
        <v>19.440000000000001</v>
      </c>
      <c r="L165" s="14">
        <f t="shared" si="33"/>
        <v>18.229999999999997</v>
      </c>
      <c r="M165" s="14">
        <f t="shared" si="33"/>
        <v>92.990000000000009</v>
      </c>
      <c r="N165" s="14">
        <f t="shared" si="33"/>
        <v>613.79000000000008</v>
      </c>
      <c r="O165" s="29" t="s">
        <v>27</v>
      </c>
      <c r="P165" s="1"/>
      <c r="Q165" s="1"/>
    </row>
    <row r="166" spans="1:27" ht="12.75" customHeight="1">
      <c r="A166" s="91" t="s">
        <v>70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1"/>
      <c r="Q166" s="1"/>
    </row>
    <row r="167" spans="1:27" ht="25.5" customHeight="1">
      <c r="A167" s="79" t="s">
        <v>3</v>
      </c>
      <c r="B167" s="80"/>
      <c r="C167" s="80"/>
      <c r="D167" s="80"/>
      <c r="E167" s="80"/>
      <c r="F167" s="80"/>
      <c r="G167" s="80"/>
      <c r="H167" s="80"/>
      <c r="I167" s="81"/>
      <c r="J167" s="73" t="s">
        <v>4</v>
      </c>
      <c r="K167" s="75" t="s">
        <v>5</v>
      </c>
      <c r="L167" s="68"/>
      <c r="M167" s="69"/>
      <c r="N167" s="73" t="s">
        <v>31</v>
      </c>
      <c r="O167" s="73" t="s">
        <v>7</v>
      </c>
      <c r="P167" s="1"/>
      <c r="Q167" s="1"/>
    </row>
    <row r="168" spans="1:27" ht="22.5" customHeight="1">
      <c r="A168" s="82"/>
      <c r="B168" s="78"/>
      <c r="C168" s="78"/>
      <c r="D168" s="78"/>
      <c r="E168" s="78"/>
      <c r="F168" s="78"/>
      <c r="G168" s="78"/>
      <c r="H168" s="78"/>
      <c r="I168" s="83"/>
      <c r="J168" s="74"/>
      <c r="K168" s="4" t="s">
        <v>8</v>
      </c>
      <c r="L168" s="4" t="s">
        <v>9</v>
      </c>
      <c r="M168" s="4" t="s">
        <v>10</v>
      </c>
      <c r="N168" s="74"/>
      <c r="O168" s="74"/>
      <c r="P168" s="1"/>
      <c r="Q168" s="1"/>
    </row>
    <row r="169" spans="1:27" ht="18" customHeight="1">
      <c r="A169" s="84" t="s">
        <v>47</v>
      </c>
      <c r="B169" s="68"/>
      <c r="C169" s="68"/>
      <c r="D169" s="68"/>
      <c r="E169" s="68"/>
      <c r="F169" s="68"/>
      <c r="G169" s="68"/>
      <c r="H169" s="68"/>
      <c r="I169" s="69"/>
      <c r="J169" s="7">
        <v>60</v>
      </c>
      <c r="K169" s="8">
        <v>0.95</v>
      </c>
      <c r="L169" s="8">
        <v>0.6</v>
      </c>
      <c r="M169" s="8">
        <v>3.05</v>
      </c>
      <c r="N169" s="6">
        <f t="shared" ref="N169:N174" si="34">(K169+M169)*4+(L169*9)</f>
        <v>21.4</v>
      </c>
      <c r="O169" s="7">
        <v>24</v>
      </c>
      <c r="P169" s="33"/>
      <c r="Q169" s="1"/>
    </row>
    <row r="170" spans="1:27" ht="21" customHeight="1">
      <c r="A170" s="84" t="s">
        <v>81</v>
      </c>
      <c r="B170" s="68"/>
      <c r="C170" s="68"/>
      <c r="D170" s="68"/>
      <c r="E170" s="68"/>
      <c r="F170" s="68"/>
      <c r="G170" s="68"/>
      <c r="H170" s="68"/>
      <c r="I170" s="69"/>
      <c r="J170" s="7">
        <v>200</v>
      </c>
      <c r="K170" s="7">
        <v>6.04</v>
      </c>
      <c r="L170" s="7">
        <v>10.26</v>
      </c>
      <c r="M170" s="7">
        <v>6.32</v>
      </c>
      <c r="N170" s="6">
        <f t="shared" si="34"/>
        <v>141.78</v>
      </c>
      <c r="O170" s="7">
        <v>88</v>
      </c>
      <c r="P170" s="33"/>
      <c r="Q170" s="1"/>
    </row>
    <row r="171" spans="1:27" ht="17.25" customHeight="1">
      <c r="A171" s="84" t="s">
        <v>82</v>
      </c>
      <c r="B171" s="68"/>
      <c r="C171" s="68"/>
      <c r="D171" s="68"/>
      <c r="E171" s="68"/>
      <c r="F171" s="68"/>
      <c r="G171" s="68"/>
      <c r="H171" s="68"/>
      <c r="I171" s="69"/>
      <c r="J171" s="10">
        <v>170</v>
      </c>
      <c r="K171" s="25">
        <v>15.95</v>
      </c>
      <c r="L171" s="25">
        <v>16.03</v>
      </c>
      <c r="M171" s="25">
        <v>84.2</v>
      </c>
      <c r="N171" s="6">
        <f t="shared" si="34"/>
        <v>544.87</v>
      </c>
      <c r="O171" s="7">
        <v>395</v>
      </c>
      <c r="P171" s="49"/>
      <c r="Q171" s="1"/>
    </row>
    <row r="172" spans="1:27" ht="15.75" customHeight="1">
      <c r="A172" s="84" t="s">
        <v>25</v>
      </c>
      <c r="B172" s="68"/>
      <c r="C172" s="68"/>
      <c r="D172" s="68"/>
      <c r="E172" s="68"/>
      <c r="F172" s="68"/>
      <c r="G172" s="68"/>
      <c r="H172" s="68"/>
      <c r="I172" s="69"/>
      <c r="J172" s="7">
        <v>200</v>
      </c>
      <c r="K172" s="7">
        <v>0</v>
      </c>
      <c r="L172" s="7">
        <v>0</v>
      </c>
      <c r="M172" s="7">
        <v>18.54</v>
      </c>
      <c r="N172" s="6">
        <f t="shared" si="34"/>
        <v>74.16</v>
      </c>
      <c r="O172" s="7">
        <v>685</v>
      </c>
      <c r="P172" s="1"/>
      <c r="Q172" s="1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 ht="18" customHeight="1">
      <c r="A173" s="84" t="s">
        <v>37</v>
      </c>
      <c r="B173" s="68"/>
      <c r="C173" s="68"/>
      <c r="D173" s="68"/>
      <c r="E173" s="68"/>
      <c r="F173" s="68"/>
      <c r="G173" s="68"/>
      <c r="H173" s="68"/>
      <c r="I173" s="69"/>
      <c r="J173" s="11">
        <v>20</v>
      </c>
      <c r="K173" s="11">
        <v>0.85</v>
      </c>
      <c r="L173" s="11">
        <v>0.33</v>
      </c>
      <c r="M173" s="11">
        <v>4.83</v>
      </c>
      <c r="N173" s="6">
        <f t="shared" si="34"/>
        <v>25.689999999999998</v>
      </c>
      <c r="O173" s="12" t="s">
        <v>38</v>
      </c>
      <c r="P173" s="1"/>
      <c r="Q173" s="1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 ht="15.75" customHeight="1">
      <c r="A174" s="84" t="s">
        <v>14</v>
      </c>
      <c r="B174" s="68"/>
      <c r="C174" s="68"/>
      <c r="D174" s="68"/>
      <c r="E174" s="68"/>
      <c r="F174" s="68"/>
      <c r="G174" s="68"/>
      <c r="H174" s="68"/>
      <c r="I174" s="69"/>
      <c r="J174" s="11">
        <v>30</v>
      </c>
      <c r="K174" s="11">
        <v>3.16</v>
      </c>
      <c r="L174" s="11">
        <v>0.4</v>
      </c>
      <c r="M174" s="11">
        <v>0.84</v>
      </c>
      <c r="N174" s="6">
        <f t="shared" si="34"/>
        <v>19.600000000000001</v>
      </c>
      <c r="O174" s="11" t="s">
        <v>15</v>
      </c>
      <c r="P174" s="2"/>
      <c r="Q174" s="1"/>
    </row>
    <row r="175" spans="1:27" ht="15.75" customHeight="1" thickBot="1">
      <c r="A175" s="70" t="s">
        <v>19</v>
      </c>
      <c r="B175" s="71"/>
      <c r="C175" s="71"/>
      <c r="D175" s="71"/>
      <c r="E175" s="71"/>
      <c r="F175" s="71"/>
      <c r="G175" s="71"/>
      <c r="H175" s="71"/>
      <c r="I175" s="72"/>
      <c r="J175" s="4">
        <v>700</v>
      </c>
      <c r="K175" s="4">
        <f t="shared" ref="K175:N175" si="35">SUM(K169:K174)</f>
        <v>26.95</v>
      </c>
      <c r="L175" s="4">
        <f t="shared" si="35"/>
        <v>27.619999999999997</v>
      </c>
      <c r="M175" s="4">
        <f t="shared" si="35"/>
        <v>117.78000000000002</v>
      </c>
      <c r="N175" s="34">
        <f t="shared" si="35"/>
        <v>827.49999999999989</v>
      </c>
      <c r="O175" s="42" t="s">
        <v>27</v>
      </c>
      <c r="P175" s="1"/>
      <c r="Q175" s="1"/>
    </row>
    <row r="176" spans="1:27" ht="18" customHeight="1" thickBot="1">
      <c r="A176" s="70" t="s">
        <v>29</v>
      </c>
      <c r="B176" s="71"/>
      <c r="C176" s="71"/>
      <c r="D176" s="71"/>
      <c r="E176" s="71"/>
      <c r="F176" s="71"/>
      <c r="G176" s="71"/>
      <c r="H176" s="71"/>
      <c r="I176" s="72"/>
      <c r="J176" s="14">
        <f>J175+J165</f>
        <v>1200</v>
      </c>
      <c r="K176" s="14">
        <f>K175+K165</f>
        <v>46.39</v>
      </c>
      <c r="L176" s="14">
        <f>L175+L165</f>
        <v>45.849999999999994</v>
      </c>
      <c r="M176" s="14">
        <f>M175+M165</f>
        <v>210.77000000000004</v>
      </c>
      <c r="N176" s="14">
        <f>N175+N165</f>
        <v>1441.29</v>
      </c>
      <c r="O176" s="56" t="s">
        <v>27</v>
      </c>
      <c r="P176" s="45"/>
      <c r="Q176" s="45"/>
    </row>
    <row r="177" spans="1:27" ht="18.75" customHeight="1">
      <c r="A177" s="77" t="s">
        <v>83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1"/>
      <c r="Q177" s="1"/>
    </row>
    <row r="178" spans="1:27" ht="25.5" customHeight="1">
      <c r="A178" s="79" t="s">
        <v>3</v>
      </c>
      <c r="B178" s="80"/>
      <c r="C178" s="80"/>
      <c r="D178" s="80"/>
      <c r="E178" s="80"/>
      <c r="F178" s="80"/>
      <c r="G178" s="80"/>
      <c r="H178" s="80"/>
      <c r="I178" s="81"/>
      <c r="J178" s="73" t="s">
        <v>4</v>
      </c>
      <c r="K178" s="75" t="s">
        <v>5</v>
      </c>
      <c r="L178" s="68"/>
      <c r="M178" s="69"/>
      <c r="N178" s="73" t="s">
        <v>31</v>
      </c>
      <c r="O178" s="73" t="s">
        <v>7</v>
      </c>
      <c r="P178" s="1"/>
      <c r="Q178" s="1"/>
    </row>
    <row r="179" spans="1:27" ht="27" customHeight="1">
      <c r="A179" s="82"/>
      <c r="B179" s="78"/>
      <c r="C179" s="78"/>
      <c r="D179" s="78"/>
      <c r="E179" s="78"/>
      <c r="F179" s="78"/>
      <c r="G179" s="78"/>
      <c r="H179" s="78"/>
      <c r="I179" s="83"/>
      <c r="J179" s="74"/>
      <c r="K179" s="4" t="s">
        <v>8</v>
      </c>
      <c r="L179" s="4" t="s">
        <v>9</v>
      </c>
      <c r="M179" s="4" t="s">
        <v>10</v>
      </c>
      <c r="N179" s="74"/>
      <c r="O179" s="74"/>
      <c r="P179" s="1"/>
      <c r="Q179" s="1"/>
    </row>
    <row r="180" spans="1:27" ht="15" customHeight="1">
      <c r="A180" s="86" t="s">
        <v>11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"/>
      <c r="Q180" s="1"/>
    </row>
    <row r="181" spans="1:27" ht="19.5" customHeight="1">
      <c r="A181" s="84" t="s">
        <v>32</v>
      </c>
      <c r="B181" s="68"/>
      <c r="C181" s="68"/>
      <c r="D181" s="68"/>
      <c r="E181" s="68"/>
      <c r="F181" s="68"/>
      <c r="G181" s="68"/>
      <c r="H181" s="68"/>
      <c r="I181" s="69"/>
      <c r="J181" s="7">
        <v>150</v>
      </c>
      <c r="K181" s="10">
        <v>7.96</v>
      </c>
      <c r="L181" s="10">
        <v>11.85</v>
      </c>
      <c r="M181" s="10">
        <v>46.41</v>
      </c>
      <c r="N181" s="6">
        <f t="shared" ref="N181:N186" si="36">(K181+M181)*4+(L181*9)</f>
        <v>324.13</v>
      </c>
      <c r="O181" s="7">
        <v>438</v>
      </c>
      <c r="P181" s="1"/>
      <c r="Q181" s="1"/>
    </row>
    <row r="182" spans="1:27" ht="17.25" customHeight="1">
      <c r="A182" s="84" t="s">
        <v>84</v>
      </c>
      <c r="B182" s="68"/>
      <c r="C182" s="68"/>
      <c r="D182" s="68"/>
      <c r="E182" s="68"/>
      <c r="F182" s="68"/>
      <c r="G182" s="68"/>
      <c r="H182" s="68"/>
      <c r="I182" s="69"/>
      <c r="J182" s="7">
        <v>20</v>
      </c>
      <c r="K182" s="7">
        <v>0.15</v>
      </c>
      <c r="L182" s="7">
        <v>0.12</v>
      </c>
      <c r="M182" s="7">
        <v>1.22</v>
      </c>
      <c r="N182" s="6">
        <f t="shared" si="36"/>
        <v>6.56</v>
      </c>
      <c r="O182" s="7">
        <v>14</v>
      </c>
      <c r="P182" s="1"/>
      <c r="Q182" s="1"/>
    </row>
    <row r="183" spans="1:27" ht="18.75" customHeight="1">
      <c r="A183" s="67" t="s">
        <v>34</v>
      </c>
      <c r="B183" s="68"/>
      <c r="C183" s="68"/>
      <c r="D183" s="68"/>
      <c r="E183" s="68"/>
      <c r="F183" s="68"/>
      <c r="G183" s="68"/>
      <c r="H183" s="68"/>
      <c r="I183" s="69"/>
      <c r="J183" s="8">
        <v>15</v>
      </c>
      <c r="K183" s="8">
        <v>3.26</v>
      </c>
      <c r="L183" s="8">
        <v>3.2</v>
      </c>
      <c r="M183" s="8">
        <v>0</v>
      </c>
      <c r="N183" s="6">
        <f t="shared" si="36"/>
        <v>41.84</v>
      </c>
      <c r="O183" s="17" t="s">
        <v>35</v>
      </c>
      <c r="P183" s="1"/>
      <c r="Q183" s="1"/>
    </row>
    <row r="184" spans="1:27" ht="15" customHeight="1">
      <c r="A184" s="92" t="s">
        <v>36</v>
      </c>
      <c r="B184" s="93"/>
      <c r="C184" s="93"/>
      <c r="D184" s="93"/>
      <c r="E184" s="93"/>
      <c r="F184" s="93"/>
      <c r="G184" s="93"/>
      <c r="H184" s="93"/>
      <c r="I184" s="94"/>
      <c r="J184" s="11">
        <v>200</v>
      </c>
      <c r="K184" s="11">
        <v>0.12</v>
      </c>
      <c r="L184" s="11">
        <v>0.02</v>
      </c>
      <c r="M184" s="11">
        <v>13.7</v>
      </c>
      <c r="N184" s="6">
        <f t="shared" si="36"/>
        <v>55.459999999999994</v>
      </c>
      <c r="O184" s="12" t="s">
        <v>18</v>
      </c>
      <c r="P184" s="1"/>
      <c r="Q184" s="1"/>
    </row>
    <row r="185" spans="1:27" ht="16.5" customHeight="1">
      <c r="A185" s="92" t="s">
        <v>14</v>
      </c>
      <c r="B185" s="93"/>
      <c r="C185" s="93"/>
      <c r="D185" s="93"/>
      <c r="E185" s="93"/>
      <c r="F185" s="93"/>
      <c r="G185" s="93"/>
      <c r="H185" s="93"/>
      <c r="I185" s="94"/>
      <c r="J185" s="11">
        <v>30</v>
      </c>
      <c r="K185" s="11">
        <v>3.16</v>
      </c>
      <c r="L185" s="11">
        <v>0.4</v>
      </c>
      <c r="M185" s="11">
        <v>0.84</v>
      </c>
      <c r="N185" s="6">
        <f t="shared" si="36"/>
        <v>19.600000000000001</v>
      </c>
      <c r="O185" s="11" t="s">
        <v>15</v>
      </c>
      <c r="P185" s="1"/>
      <c r="Q185" s="1"/>
    </row>
    <row r="186" spans="1:27" ht="14.25" customHeight="1">
      <c r="A186" s="92" t="s">
        <v>37</v>
      </c>
      <c r="B186" s="93"/>
      <c r="C186" s="93"/>
      <c r="D186" s="93"/>
      <c r="E186" s="93"/>
      <c r="F186" s="93"/>
      <c r="G186" s="93"/>
      <c r="H186" s="93"/>
      <c r="I186" s="94"/>
      <c r="J186" s="11">
        <v>20</v>
      </c>
      <c r="K186" s="11">
        <v>0.85</v>
      </c>
      <c r="L186" s="11">
        <v>0.33</v>
      </c>
      <c r="M186" s="11">
        <v>4.83</v>
      </c>
      <c r="N186" s="6">
        <f t="shared" si="36"/>
        <v>25.689999999999998</v>
      </c>
      <c r="O186" s="12" t="s">
        <v>38</v>
      </c>
      <c r="P186" s="1"/>
      <c r="Q186" s="1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 ht="15.75" customHeight="1">
      <c r="A187" s="70" t="s">
        <v>19</v>
      </c>
      <c r="B187" s="71"/>
      <c r="C187" s="71"/>
      <c r="D187" s="71"/>
      <c r="E187" s="71"/>
      <c r="F187" s="71"/>
      <c r="G187" s="71"/>
      <c r="H187" s="71"/>
      <c r="I187" s="72"/>
      <c r="J187" s="13">
        <v>500</v>
      </c>
      <c r="K187" s="13">
        <f t="shared" ref="K187:N187" si="37">K181+K182+K183+K184+K185+K186+K180</f>
        <v>15.499999999999998</v>
      </c>
      <c r="L187" s="13">
        <f t="shared" si="37"/>
        <v>15.919999999999998</v>
      </c>
      <c r="M187" s="13">
        <f t="shared" si="37"/>
        <v>67</v>
      </c>
      <c r="N187" s="14">
        <f t="shared" si="37"/>
        <v>473.28</v>
      </c>
      <c r="O187" s="24" t="s">
        <v>27</v>
      </c>
      <c r="P187" s="1"/>
      <c r="Q187" s="1"/>
    </row>
    <row r="188" spans="1:27" ht="12.75" customHeight="1">
      <c r="A188" s="91" t="s">
        <v>70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1"/>
      <c r="Q188" s="1"/>
    </row>
    <row r="189" spans="1:27" ht="25.5" customHeight="1">
      <c r="A189" s="79" t="s">
        <v>3</v>
      </c>
      <c r="B189" s="80"/>
      <c r="C189" s="80"/>
      <c r="D189" s="80"/>
      <c r="E189" s="80"/>
      <c r="F189" s="80"/>
      <c r="G189" s="80"/>
      <c r="H189" s="80"/>
      <c r="I189" s="81"/>
      <c r="J189" s="73" t="s">
        <v>4</v>
      </c>
      <c r="K189" s="75" t="s">
        <v>5</v>
      </c>
      <c r="L189" s="68"/>
      <c r="M189" s="69"/>
      <c r="N189" s="73" t="s">
        <v>31</v>
      </c>
      <c r="O189" s="73" t="s">
        <v>7</v>
      </c>
      <c r="P189" s="1"/>
      <c r="Q189" s="1"/>
    </row>
    <row r="190" spans="1:27" ht="24" customHeight="1">
      <c r="A190" s="82"/>
      <c r="B190" s="78"/>
      <c r="C190" s="78"/>
      <c r="D190" s="78"/>
      <c r="E190" s="78"/>
      <c r="F190" s="78"/>
      <c r="G190" s="78"/>
      <c r="H190" s="78"/>
      <c r="I190" s="83"/>
      <c r="J190" s="74"/>
      <c r="K190" s="4" t="s">
        <v>8</v>
      </c>
      <c r="L190" s="4" t="s">
        <v>9</v>
      </c>
      <c r="M190" s="4" t="s">
        <v>10</v>
      </c>
      <c r="N190" s="74"/>
      <c r="O190" s="74"/>
      <c r="P190" s="1"/>
      <c r="Q190" s="1"/>
    </row>
    <row r="191" spans="1:27" ht="13.5" customHeight="1">
      <c r="A191" s="84" t="s">
        <v>85</v>
      </c>
      <c r="B191" s="68"/>
      <c r="C191" s="68"/>
      <c r="D191" s="68"/>
      <c r="E191" s="68"/>
      <c r="F191" s="68"/>
      <c r="G191" s="68"/>
      <c r="H191" s="68"/>
      <c r="I191" s="69"/>
      <c r="J191" s="7">
        <v>60</v>
      </c>
      <c r="K191" s="8">
        <v>0.75</v>
      </c>
      <c r="L191" s="8">
        <v>0.4</v>
      </c>
      <c r="M191" s="8">
        <v>2.35</v>
      </c>
      <c r="N191" s="6">
        <f t="shared" ref="N191:N196" si="38">(K191+M191)*4+(L191*9)</f>
        <v>16</v>
      </c>
      <c r="O191" s="7">
        <v>20</v>
      </c>
      <c r="P191" s="1"/>
      <c r="Q191" s="1"/>
    </row>
    <row r="192" spans="1:27" ht="18" customHeight="1">
      <c r="A192" s="84" t="s">
        <v>86</v>
      </c>
      <c r="B192" s="68"/>
      <c r="C192" s="68"/>
      <c r="D192" s="68"/>
      <c r="E192" s="68"/>
      <c r="F192" s="68"/>
      <c r="G192" s="68"/>
      <c r="H192" s="68"/>
      <c r="I192" s="69"/>
      <c r="J192" s="7">
        <v>200</v>
      </c>
      <c r="K192" s="25">
        <v>7.98</v>
      </c>
      <c r="L192" s="25">
        <v>12.92</v>
      </c>
      <c r="M192" s="25">
        <v>24.96</v>
      </c>
      <c r="N192" s="6">
        <f t="shared" si="38"/>
        <v>248.04</v>
      </c>
      <c r="O192" s="7">
        <v>113</v>
      </c>
      <c r="P192" s="1"/>
      <c r="Q192" s="1"/>
    </row>
    <row r="193" spans="1:17" ht="15.75" customHeight="1">
      <c r="A193" s="84" t="s">
        <v>87</v>
      </c>
      <c r="B193" s="68"/>
      <c r="C193" s="68"/>
      <c r="D193" s="68"/>
      <c r="E193" s="68"/>
      <c r="F193" s="68"/>
      <c r="G193" s="68"/>
      <c r="H193" s="68"/>
      <c r="I193" s="69"/>
      <c r="J193" s="7">
        <v>200</v>
      </c>
      <c r="K193" s="6">
        <v>13.99</v>
      </c>
      <c r="L193" s="6">
        <v>13.68</v>
      </c>
      <c r="M193" s="6">
        <v>70.760000000000005</v>
      </c>
      <c r="N193" s="6">
        <f t="shared" si="38"/>
        <v>462.12</v>
      </c>
      <c r="O193" s="7">
        <v>291</v>
      </c>
      <c r="P193" s="1"/>
      <c r="Q193" s="1"/>
    </row>
    <row r="194" spans="1:17" ht="15.75" customHeight="1">
      <c r="A194" s="84" t="s">
        <v>50</v>
      </c>
      <c r="B194" s="68"/>
      <c r="C194" s="68"/>
      <c r="D194" s="68"/>
      <c r="E194" s="68"/>
      <c r="F194" s="68"/>
      <c r="G194" s="68"/>
      <c r="H194" s="68"/>
      <c r="I194" s="69"/>
      <c r="J194" s="31">
        <v>20</v>
      </c>
      <c r="K194" s="32">
        <v>3.16</v>
      </c>
      <c r="L194" s="32">
        <v>0.4</v>
      </c>
      <c r="M194" s="32">
        <v>0.84</v>
      </c>
      <c r="N194" s="6">
        <f t="shared" si="38"/>
        <v>19.600000000000001</v>
      </c>
      <c r="O194" s="7" t="s">
        <v>15</v>
      </c>
      <c r="P194" s="1"/>
      <c r="Q194" s="1"/>
    </row>
    <row r="195" spans="1:17" ht="15.75" customHeight="1">
      <c r="A195" s="84" t="s">
        <v>37</v>
      </c>
      <c r="B195" s="68"/>
      <c r="C195" s="68"/>
      <c r="D195" s="68"/>
      <c r="E195" s="68"/>
      <c r="F195" s="68"/>
      <c r="G195" s="68"/>
      <c r="H195" s="68"/>
      <c r="I195" s="69"/>
      <c r="J195" s="31">
        <v>20</v>
      </c>
      <c r="K195" s="32">
        <v>0.85</v>
      </c>
      <c r="L195" s="32">
        <v>0.33</v>
      </c>
      <c r="M195" s="32">
        <v>4.83</v>
      </c>
      <c r="N195" s="6">
        <f t="shared" si="38"/>
        <v>25.689999999999998</v>
      </c>
      <c r="O195" s="7" t="s">
        <v>15</v>
      </c>
      <c r="P195" s="1"/>
      <c r="Q195" s="1"/>
    </row>
    <row r="196" spans="1:17" ht="15" customHeight="1">
      <c r="A196" s="67" t="s">
        <v>36</v>
      </c>
      <c r="B196" s="68"/>
      <c r="C196" s="68"/>
      <c r="D196" s="68"/>
      <c r="E196" s="68"/>
      <c r="F196" s="68"/>
      <c r="G196" s="68"/>
      <c r="H196" s="68"/>
      <c r="I196" s="69"/>
      <c r="J196" s="8">
        <v>200</v>
      </c>
      <c r="K196" s="8">
        <v>0.12</v>
      </c>
      <c r="L196" s="8">
        <v>0.02</v>
      </c>
      <c r="M196" s="8">
        <v>13.7</v>
      </c>
      <c r="N196" s="6">
        <f t="shared" si="38"/>
        <v>55.459999999999994</v>
      </c>
      <c r="O196" s="7">
        <v>377</v>
      </c>
      <c r="P196" s="1"/>
      <c r="Q196" s="1"/>
    </row>
    <row r="197" spans="1:17" ht="17.25" customHeight="1" thickBot="1">
      <c r="A197" s="70" t="s">
        <v>19</v>
      </c>
      <c r="B197" s="71"/>
      <c r="C197" s="71"/>
      <c r="D197" s="71"/>
      <c r="E197" s="71"/>
      <c r="F197" s="71"/>
      <c r="G197" s="71"/>
      <c r="H197" s="71"/>
      <c r="I197" s="72"/>
      <c r="J197" s="13">
        <f t="shared" ref="J197:N197" si="39">SUM(J191:J196)</f>
        <v>700</v>
      </c>
      <c r="K197" s="13">
        <f t="shared" si="39"/>
        <v>26.85</v>
      </c>
      <c r="L197" s="13">
        <f t="shared" si="39"/>
        <v>27.749999999999996</v>
      </c>
      <c r="M197" s="13">
        <f t="shared" si="39"/>
        <v>117.44000000000001</v>
      </c>
      <c r="N197" s="14">
        <f t="shared" si="39"/>
        <v>826.91000000000008</v>
      </c>
      <c r="O197" s="24" t="s">
        <v>27</v>
      </c>
      <c r="P197" s="1"/>
      <c r="Q197" s="1"/>
    </row>
    <row r="198" spans="1:17" ht="18" customHeight="1" thickBot="1">
      <c r="A198" s="70" t="s">
        <v>29</v>
      </c>
      <c r="B198" s="71"/>
      <c r="C198" s="71"/>
      <c r="D198" s="71"/>
      <c r="E198" s="71"/>
      <c r="F198" s="71"/>
      <c r="G198" s="71"/>
      <c r="H198" s="71"/>
      <c r="I198" s="72"/>
      <c r="J198" s="14">
        <f>J197+J187</f>
        <v>1200</v>
      </c>
      <c r="K198" s="14">
        <f t="shared" ref="K198:N198" si="40">K197+K187</f>
        <v>42.35</v>
      </c>
      <c r="L198" s="14">
        <f t="shared" si="40"/>
        <v>43.669999999999995</v>
      </c>
      <c r="M198" s="14">
        <f t="shared" si="40"/>
        <v>184.44</v>
      </c>
      <c r="N198" s="14">
        <f t="shared" si="40"/>
        <v>1300.19</v>
      </c>
      <c r="O198" s="56" t="s">
        <v>27</v>
      </c>
      <c r="P198" s="45"/>
      <c r="Q198" s="45"/>
    </row>
    <row r="199" spans="1:17" ht="18" customHeight="1">
      <c r="A199" s="95" t="s">
        <v>88</v>
      </c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1"/>
      <c r="Q199" s="1"/>
    </row>
    <row r="200" spans="1:17" ht="25.5" customHeight="1">
      <c r="A200" s="79" t="s">
        <v>3</v>
      </c>
      <c r="B200" s="80"/>
      <c r="C200" s="80"/>
      <c r="D200" s="80"/>
      <c r="E200" s="80"/>
      <c r="F200" s="80"/>
      <c r="G200" s="80"/>
      <c r="H200" s="80"/>
      <c r="I200" s="81"/>
      <c r="J200" s="73" t="s">
        <v>4</v>
      </c>
      <c r="K200" s="75" t="s">
        <v>5</v>
      </c>
      <c r="L200" s="68"/>
      <c r="M200" s="69"/>
      <c r="N200" s="73" t="s">
        <v>31</v>
      </c>
      <c r="O200" s="73" t="s">
        <v>7</v>
      </c>
      <c r="P200" s="1"/>
      <c r="Q200" s="1"/>
    </row>
    <row r="201" spans="1:17" ht="27.75" customHeight="1">
      <c r="A201" s="82"/>
      <c r="B201" s="78"/>
      <c r="C201" s="78"/>
      <c r="D201" s="78"/>
      <c r="E201" s="78"/>
      <c r="F201" s="78"/>
      <c r="G201" s="78"/>
      <c r="H201" s="78"/>
      <c r="I201" s="83"/>
      <c r="J201" s="74"/>
      <c r="K201" s="4" t="s">
        <v>8</v>
      </c>
      <c r="L201" s="4" t="s">
        <v>9</v>
      </c>
      <c r="M201" s="4" t="s">
        <v>10</v>
      </c>
      <c r="N201" s="74"/>
      <c r="O201" s="74"/>
      <c r="P201" s="1"/>
      <c r="Q201" s="1"/>
    </row>
    <row r="202" spans="1:17" ht="14.25" customHeight="1">
      <c r="A202" s="86" t="s">
        <v>11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1"/>
      <c r="Q202" s="1"/>
    </row>
    <row r="203" spans="1:17" ht="17.25" customHeight="1">
      <c r="A203" s="85" t="s">
        <v>12</v>
      </c>
      <c r="B203" s="80"/>
      <c r="C203" s="80"/>
      <c r="D203" s="80"/>
      <c r="E203" s="80"/>
      <c r="F203" s="80"/>
      <c r="G203" s="80"/>
      <c r="H203" s="80"/>
      <c r="I203" s="81"/>
      <c r="J203" s="8">
        <v>100</v>
      </c>
      <c r="K203" s="8">
        <v>0.52</v>
      </c>
      <c r="L203" s="8">
        <v>0.52</v>
      </c>
      <c r="M203" s="8">
        <v>12.74</v>
      </c>
      <c r="N203" s="6">
        <f t="shared" ref="N203:N206" si="41">(K203+M203)*4+(L203*9)</f>
        <v>57.72</v>
      </c>
      <c r="O203" s="17" t="s">
        <v>89</v>
      </c>
      <c r="P203" s="1"/>
      <c r="Q203" s="1"/>
    </row>
    <row r="204" spans="1:17" ht="19.5" customHeight="1">
      <c r="A204" s="84" t="s">
        <v>90</v>
      </c>
      <c r="B204" s="68"/>
      <c r="C204" s="68"/>
      <c r="D204" s="68"/>
      <c r="E204" s="68"/>
      <c r="F204" s="68"/>
      <c r="G204" s="68"/>
      <c r="H204" s="68"/>
      <c r="I204" s="69"/>
      <c r="J204" s="7">
        <v>170</v>
      </c>
      <c r="K204" s="9">
        <v>11.65</v>
      </c>
      <c r="L204" s="9">
        <v>14.86</v>
      </c>
      <c r="M204" s="9">
        <v>40.28</v>
      </c>
      <c r="N204" s="6">
        <f t="shared" si="41"/>
        <v>341.46000000000004</v>
      </c>
      <c r="O204" s="7">
        <v>516</v>
      </c>
      <c r="P204" s="1"/>
      <c r="Q204" s="1"/>
    </row>
    <row r="205" spans="1:17" ht="17.25" customHeight="1">
      <c r="A205" s="84" t="s">
        <v>14</v>
      </c>
      <c r="B205" s="68"/>
      <c r="C205" s="68"/>
      <c r="D205" s="68"/>
      <c r="E205" s="68"/>
      <c r="F205" s="68"/>
      <c r="G205" s="68"/>
      <c r="H205" s="68"/>
      <c r="I205" s="69"/>
      <c r="J205" s="7">
        <v>30</v>
      </c>
      <c r="K205" s="7">
        <v>3.16</v>
      </c>
      <c r="L205" s="7">
        <v>0.4</v>
      </c>
      <c r="M205" s="7">
        <v>0.84</v>
      </c>
      <c r="N205" s="6">
        <f t="shared" si="41"/>
        <v>19.600000000000001</v>
      </c>
      <c r="O205" s="7" t="s">
        <v>15</v>
      </c>
      <c r="P205" s="1"/>
      <c r="Q205" s="1"/>
    </row>
    <row r="206" spans="1:17" ht="19.5" customHeight="1">
      <c r="A206" s="85" t="s">
        <v>36</v>
      </c>
      <c r="B206" s="80"/>
      <c r="C206" s="80"/>
      <c r="D206" s="80"/>
      <c r="E206" s="80"/>
      <c r="F206" s="80"/>
      <c r="G206" s="80"/>
      <c r="H206" s="80"/>
      <c r="I206" s="81"/>
      <c r="J206" s="11">
        <v>200</v>
      </c>
      <c r="K206" s="11">
        <v>0.12</v>
      </c>
      <c r="L206" s="11">
        <v>0.02</v>
      </c>
      <c r="M206" s="11">
        <v>13.7</v>
      </c>
      <c r="N206" s="6">
        <f t="shared" si="41"/>
        <v>55.459999999999994</v>
      </c>
      <c r="O206" s="12" t="s">
        <v>18</v>
      </c>
      <c r="P206" s="1"/>
      <c r="Q206" s="1"/>
    </row>
    <row r="207" spans="1:17" ht="12" customHeight="1">
      <c r="A207" s="76" t="s">
        <v>19</v>
      </c>
      <c r="B207" s="68"/>
      <c r="C207" s="68"/>
      <c r="D207" s="68"/>
      <c r="E207" s="68"/>
      <c r="F207" s="68"/>
      <c r="G207" s="68"/>
      <c r="H207" s="68"/>
      <c r="I207" s="69"/>
      <c r="J207" s="4">
        <f t="shared" ref="J207:N207" si="42">SUM(J203:J206)</f>
        <v>500</v>
      </c>
      <c r="K207" s="4">
        <f t="shared" si="42"/>
        <v>15.45</v>
      </c>
      <c r="L207" s="4">
        <f t="shared" si="42"/>
        <v>15.799999999999999</v>
      </c>
      <c r="M207" s="4">
        <f t="shared" si="42"/>
        <v>67.56</v>
      </c>
      <c r="N207" s="34">
        <f t="shared" si="42"/>
        <v>474.24000000000007</v>
      </c>
      <c r="O207" s="57" t="s">
        <v>27</v>
      </c>
      <c r="P207" s="1"/>
      <c r="Q207" s="1"/>
    </row>
    <row r="208" spans="1:17" ht="12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9"/>
      <c r="K208" s="39"/>
      <c r="L208" s="39"/>
      <c r="M208" s="39"/>
      <c r="N208" s="39"/>
      <c r="O208" s="58"/>
      <c r="P208" s="1"/>
      <c r="Q208" s="1"/>
    </row>
    <row r="209" spans="1:17" ht="18" customHeight="1">
      <c r="A209" s="91" t="s">
        <v>70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1"/>
      <c r="Q209" s="1"/>
    </row>
    <row r="210" spans="1:17" ht="25.5" customHeight="1">
      <c r="A210" s="79" t="s">
        <v>3</v>
      </c>
      <c r="B210" s="80"/>
      <c r="C210" s="80"/>
      <c r="D210" s="80"/>
      <c r="E210" s="80"/>
      <c r="F210" s="80"/>
      <c r="G210" s="80"/>
      <c r="H210" s="80"/>
      <c r="I210" s="81"/>
      <c r="J210" s="73" t="s">
        <v>4</v>
      </c>
      <c r="K210" s="75" t="s">
        <v>5</v>
      </c>
      <c r="L210" s="68"/>
      <c r="M210" s="69"/>
      <c r="N210" s="73" t="s">
        <v>31</v>
      </c>
      <c r="O210" s="73" t="s">
        <v>7</v>
      </c>
      <c r="P210" s="1"/>
      <c r="Q210" s="1"/>
    </row>
    <row r="211" spans="1:17" ht="24.75" customHeight="1">
      <c r="A211" s="82"/>
      <c r="B211" s="78"/>
      <c r="C211" s="78"/>
      <c r="D211" s="78"/>
      <c r="E211" s="78"/>
      <c r="F211" s="78"/>
      <c r="G211" s="78"/>
      <c r="H211" s="78"/>
      <c r="I211" s="83"/>
      <c r="J211" s="74"/>
      <c r="K211" s="4" t="s">
        <v>8</v>
      </c>
      <c r="L211" s="4" t="s">
        <v>9</v>
      </c>
      <c r="M211" s="4" t="s">
        <v>10</v>
      </c>
      <c r="N211" s="74"/>
      <c r="O211" s="74"/>
      <c r="P211" s="1"/>
      <c r="Q211" s="1"/>
    </row>
    <row r="212" spans="1:17" ht="15.75" customHeight="1">
      <c r="A212" s="84" t="s">
        <v>91</v>
      </c>
      <c r="B212" s="68"/>
      <c r="C212" s="68"/>
      <c r="D212" s="68"/>
      <c r="E212" s="68"/>
      <c r="F212" s="68"/>
      <c r="G212" s="68"/>
      <c r="H212" s="68"/>
      <c r="I212" s="69"/>
      <c r="J212" s="7">
        <v>60</v>
      </c>
      <c r="K212" s="25">
        <v>1.31</v>
      </c>
      <c r="L212" s="25">
        <v>3.25</v>
      </c>
      <c r="M212" s="25">
        <v>6.27</v>
      </c>
      <c r="N212" s="6">
        <f t="shared" ref="N212:N217" si="43">(K212+M212)*4+(L212*9)</f>
        <v>59.57</v>
      </c>
      <c r="O212" s="7">
        <v>45</v>
      </c>
      <c r="P212" s="1"/>
      <c r="Q212" s="1"/>
    </row>
    <row r="213" spans="1:17" ht="18" customHeight="1">
      <c r="A213" s="84" t="s">
        <v>48</v>
      </c>
      <c r="B213" s="68"/>
      <c r="C213" s="68"/>
      <c r="D213" s="68"/>
      <c r="E213" s="68"/>
      <c r="F213" s="68"/>
      <c r="G213" s="68"/>
      <c r="H213" s="68"/>
      <c r="I213" s="69"/>
      <c r="J213" s="7">
        <v>200</v>
      </c>
      <c r="K213" s="25">
        <v>7.84</v>
      </c>
      <c r="L213" s="25">
        <v>9.52</v>
      </c>
      <c r="M213" s="25">
        <v>22.88</v>
      </c>
      <c r="N213" s="6">
        <f t="shared" si="43"/>
        <v>208.56</v>
      </c>
      <c r="O213" s="7">
        <v>478</v>
      </c>
      <c r="P213" s="1"/>
      <c r="Q213" s="1"/>
    </row>
    <row r="214" spans="1:17" ht="18" customHeight="1">
      <c r="A214" s="84" t="s">
        <v>92</v>
      </c>
      <c r="B214" s="68"/>
      <c r="C214" s="68"/>
      <c r="D214" s="68"/>
      <c r="E214" s="68"/>
      <c r="F214" s="68"/>
      <c r="G214" s="68"/>
      <c r="H214" s="68"/>
      <c r="I214" s="69"/>
      <c r="J214" s="7">
        <v>200</v>
      </c>
      <c r="K214" s="25">
        <v>13.98</v>
      </c>
      <c r="L214" s="25">
        <v>14.44</v>
      </c>
      <c r="M214" s="25">
        <v>59.88</v>
      </c>
      <c r="N214" s="6">
        <f t="shared" si="43"/>
        <v>425.4</v>
      </c>
      <c r="O214" s="7">
        <v>260</v>
      </c>
      <c r="P214" s="1"/>
      <c r="Q214" s="1"/>
    </row>
    <row r="215" spans="1:17" ht="17.25" customHeight="1">
      <c r="A215" s="84" t="s">
        <v>14</v>
      </c>
      <c r="B215" s="68"/>
      <c r="C215" s="68"/>
      <c r="D215" s="68"/>
      <c r="E215" s="68"/>
      <c r="F215" s="68"/>
      <c r="G215" s="68"/>
      <c r="H215" s="68"/>
      <c r="I215" s="69"/>
      <c r="J215" s="7">
        <v>30</v>
      </c>
      <c r="K215" s="7">
        <v>3.16</v>
      </c>
      <c r="L215" s="7">
        <v>0.4</v>
      </c>
      <c r="M215" s="7">
        <v>0.84</v>
      </c>
      <c r="N215" s="6">
        <f t="shared" si="43"/>
        <v>19.600000000000001</v>
      </c>
      <c r="O215" s="7" t="s">
        <v>15</v>
      </c>
      <c r="P215" s="1"/>
      <c r="Q215" s="1"/>
    </row>
    <row r="216" spans="1:17" ht="16.5" customHeight="1">
      <c r="A216" s="67" t="s">
        <v>25</v>
      </c>
      <c r="B216" s="68"/>
      <c r="C216" s="68"/>
      <c r="D216" s="68"/>
      <c r="E216" s="68"/>
      <c r="F216" s="68"/>
      <c r="G216" s="68"/>
      <c r="H216" s="68"/>
      <c r="I216" s="69"/>
      <c r="J216" s="7">
        <v>200</v>
      </c>
      <c r="K216" s="7">
        <v>0.66</v>
      </c>
      <c r="L216" s="7">
        <v>0.08</v>
      </c>
      <c r="M216" s="7">
        <v>28.04</v>
      </c>
      <c r="N216" s="6">
        <f t="shared" si="43"/>
        <v>115.52</v>
      </c>
      <c r="O216" s="7">
        <v>349</v>
      </c>
      <c r="P216" s="1"/>
      <c r="Q216" s="1"/>
    </row>
    <row r="217" spans="1:17" s="66" customFormat="1" ht="18.600000000000001" customHeight="1" thickBot="1">
      <c r="A217" s="88" t="s">
        <v>101</v>
      </c>
      <c r="B217" s="89"/>
      <c r="C217" s="89"/>
      <c r="D217" s="89"/>
      <c r="E217" s="89"/>
      <c r="F217" s="89"/>
      <c r="G217" s="89"/>
      <c r="H217" s="89"/>
      <c r="I217" s="90"/>
      <c r="J217" s="62">
        <v>60</v>
      </c>
      <c r="K217" s="63">
        <v>7.6</v>
      </c>
      <c r="L217" s="63">
        <v>11.85</v>
      </c>
      <c r="M217" s="63">
        <v>36.25</v>
      </c>
      <c r="N217" s="64">
        <f t="shared" si="43"/>
        <v>282.05</v>
      </c>
      <c r="O217" s="63">
        <v>422</v>
      </c>
      <c r="P217" s="65"/>
      <c r="Q217" s="65"/>
    </row>
    <row r="218" spans="1:17" ht="19.5" customHeight="1" thickBot="1">
      <c r="A218" s="70" t="s">
        <v>19</v>
      </c>
      <c r="B218" s="71"/>
      <c r="C218" s="71"/>
      <c r="D218" s="71"/>
      <c r="E218" s="71"/>
      <c r="F218" s="71"/>
      <c r="G218" s="71"/>
      <c r="H218" s="71"/>
      <c r="I218" s="72"/>
      <c r="J218" s="13">
        <f>SUM(J212:J217)</f>
        <v>750</v>
      </c>
      <c r="K218" s="13">
        <f t="shared" ref="K218:O218" si="44">SUM(K212:K217)</f>
        <v>34.550000000000004</v>
      </c>
      <c r="L218" s="13">
        <f t="shared" si="44"/>
        <v>39.54</v>
      </c>
      <c r="M218" s="13">
        <f t="shared" si="44"/>
        <v>154.16</v>
      </c>
      <c r="N218" s="13">
        <f t="shared" si="44"/>
        <v>1110.7</v>
      </c>
      <c r="O218" s="13">
        <f t="shared" si="44"/>
        <v>1554</v>
      </c>
      <c r="P218" s="1"/>
      <c r="Q218" s="1"/>
    </row>
    <row r="219" spans="1:17" ht="18" customHeight="1" thickBot="1">
      <c r="A219" s="70" t="s">
        <v>29</v>
      </c>
      <c r="B219" s="71"/>
      <c r="C219" s="71"/>
      <c r="D219" s="71"/>
      <c r="E219" s="71"/>
      <c r="F219" s="71"/>
      <c r="G219" s="71"/>
      <c r="H219" s="71"/>
      <c r="I219" s="72"/>
      <c r="J219" s="14">
        <f>J218+J207</f>
        <v>1250</v>
      </c>
      <c r="K219" s="14">
        <f t="shared" ref="K219:N219" si="45">K218+K207</f>
        <v>50</v>
      </c>
      <c r="L219" s="14">
        <f t="shared" si="45"/>
        <v>55.339999999999996</v>
      </c>
      <c r="M219" s="14">
        <f t="shared" si="45"/>
        <v>221.72</v>
      </c>
      <c r="N219" s="14">
        <f t="shared" si="45"/>
        <v>1584.94</v>
      </c>
      <c r="O219" s="59" t="s">
        <v>27</v>
      </c>
      <c r="P219" s="45"/>
      <c r="Q219" s="45"/>
    </row>
  </sheetData>
  <mergeCells count="254">
    <mergeCell ref="M3:P3"/>
    <mergeCell ref="M5:P5"/>
    <mergeCell ref="A129:I129"/>
    <mergeCell ref="A130:I130"/>
    <mergeCell ref="A131:I131"/>
    <mergeCell ref="A132:I132"/>
    <mergeCell ref="A133:I133"/>
    <mergeCell ref="A1:D1"/>
    <mergeCell ref="A3:J3"/>
    <mergeCell ref="A5:G5"/>
    <mergeCell ref="A105:O105"/>
    <mergeCell ref="A106:I106"/>
    <mergeCell ref="A107:I107"/>
    <mergeCell ref="A108:I108"/>
    <mergeCell ref="A109:I109"/>
    <mergeCell ref="A110:I110"/>
    <mergeCell ref="A111:I111"/>
    <mergeCell ref="A113:I113"/>
    <mergeCell ref="A96:O96"/>
    <mergeCell ref="A97:I97"/>
    <mergeCell ref="A98:I98"/>
    <mergeCell ref="A99:I99"/>
    <mergeCell ref="A100:I100"/>
    <mergeCell ref="A101:I101"/>
    <mergeCell ref="A118:O118"/>
    <mergeCell ref="A119:I119"/>
    <mergeCell ref="J127:J128"/>
    <mergeCell ref="K127:M127"/>
    <mergeCell ref="A120:I120"/>
    <mergeCell ref="A121:I121"/>
    <mergeCell ref="A122:I122"/>
    <mergeCell ref="A123:I123"/>
    <mergeCell ref="A125:I125"/>
    <mergeCell ref="A126:O126"/>
    <mergeCell ref="A127:I128"/>
    <mergeCell ref="N127:N128"/>
    <mergeCell ref="O127:O128"/>
    <mergeCell ref="A124:I124"/>
    <mergeCell ref="A114:I114"/>
    <mergeCell ref="A115:O115"/>
    <mergeCell ref="A116:I117"/>
    <mergeCell ref="J116:J117"/>
    <mergeCell ref="K116:M116"/>
    <mergeCell ref="N116:N117"/>
    <mergeCell ref="O116:O117"/>
    <mergeCell ref="A86:I86"/>
    <mergeCell ref="A87:I87"/>
    <mergeCell ref="A88:I88"/>
    <mergeCell ref="A89:I89"/>
    <mergeCell ref="A90:I90"/>
    <mergeCell ref="A112:I112"/>
    <mergeCell ref="A102:I102"/>
    <mergeCell ref="A103:I103"/>
    <mergeCell ref="A104:I104"/>
    <mergeCell ref="K94:M94"/>
    <mergeCell ref="N94:N95"/>
    <mergeCell ref="A91:I91"/>
    <mergeCell ref="A93:O93"/>
    <mergeCell ref="J94:J95"/>
    <mergeCell ref="O94:O95"/>
    <mergeCell ref="A94:I95"/>
    <mergeCell ref="A77:O77"/>
    <mergeCell ref="A78:I78"/>
    <mergeCell ref="A79:I79"/>
    <mergeCell ref="A80:I80"/>
    <mergeCell ref="A81:I81"/>
    <mergeCell ref="A82:I82"/>
    <mergeCell ref="A83:O83"/>
    <mergeCell ref="A84:I84"/>
    <mergeCell ref="A85:I85"/>
    <mergeCell ref="A62:I62"/>
    <mergeCell ref="A63:I63"/>
    <mergeCell ref="A64:I64"/>
    <mergeCell ref="A65:O65"/>
    <mergeCell ref="J57:J58"/>
    <mergeCell ref="K57:M57"/>
    <mergeCell ref="K75:M75"/>
    <mergeCell ref="N75:N76"/>
    <mergeCell ref="A73:I73"/>
    <mergeCell ref="A74:O74"/>
    <mergeCell ref="J75:J76"/>
    <mergeCell ref="O75:O76"/>
    <mergeCell ref="A75:I76"/>
    <mergeCell ref="A66:I66"/>
    <mergeCell ref="A67:I67"/>
    <mergeCell ref="A68:I68"/>
    <mergeCell ref="A69:I69"/>
    <mergeCell ref="A70:I70"/>
    <mergeCell ref="A72:I72"/>
    <mergeCell ref="A71:I71"/>
    <mergeCell ref="A36:O36"/>
    <mergeCell ref="A37:I37"/>
    <mergeCell ref="N34:N35"/>
    <mergeCell ref="O34:O35"/>
    <mergeCell ref="N57:N58"/>
    <mergeCell ref="O57:O58"/>
    <mergeCell ref="A59:O59"/>
    <mergeCell ref="A60:I60"/>
    <mergeCell ref="A61:I61"/>
    <mergeCell ref="A30:I30"/>
    <mergeCell ref="A54:I54"/>
    <mergeCell ref="A56:O56"/>
    <mergeCell ref="A57:I58"/>
    <mergeCell ref="J34:J35"/>
    <mergeCell ref="K34:M34"/>
    <mergeCell ref="A38:I38"/>
    <mergeCell ref="A39:I39"/>
    <mergeCell ref="A40:I40"/>
    <mergeCell ref="A41:I41"/>
    <mergeCell ref="A42:I42"/>
    <mergeCell ref="A43:I43"/>
    <mergeCell ref="A44:O44"/>
    <mergeCell ref="A45:I45"/>
    <mergeCell ref="A46:I46"/>
    <mergeCell ref="A47:I47"/>
    <mergeCell ref="A48:I48"/>
    <mergeCell ref="A49:I49"/>
    <mergeCell ref="A50:I50"/>
    <mergeCell ref="A51:I51"/>
    <mergeCell ref="A52:I52"/>
    <mergeCell ref="A32:I32"/>
    <mergeCell ref="A33:O33"/>
    <mergeCell ref="A34:I35"/>
    <mergeCell ref="N14:N15"/>
    <mergeCell ref="O14:O15"/>
    <mergeCell ref="B7:I7"/>
    <mergeCell ref="M7:N7"/>
    <mergeCell ref="B8:N10"/>
    <mergeCell ref="A11:N11"/>
    <mergeCell ref="A12:Q12"/>
    <mergeCell ref="A13:O13"/>
    <mergeCell ref="A14:I15"/>
    <mergeCell ref="A219:I219"/>
    <mergeCell ref="A213:I213"/>
    <mergeCell ref="A214:I214"/>
    <mergeCell ref="A215:I215"/>
    <mergeCell ref="A216:I216"/>
    <mergeCell ref="A218:I218"/>
    <mergeCell ref="A217:I217"/>
    <mergeCell ref="J14:J15"/>
    <mergeCell ref="K14:M14"/>
    <mergeCell ref="A25:I25"/>
    <mergeCell ref="A26:I26"/>
    <mergeCell ref="A27:I27"/>
    <mergeCell ref="A28:I28"/>
    <mergeCell ref="A29:I29"/>
    <mergeCell ref="A31:I31"/>
    <mergeCell ref="A16:O16"/>
    <mergeCell ref="A17:I17"/>
    <mergeCell ref="A18:I18"/>
    <mergeCell ref="A19:I19"/>
    <mergeCell ref="A20:I20"/>
    <mergeCell ref="A21:I21"/>
    <mergeCell ref="A22:I22"/>
    <mergeCell ref="A23:O23"/>
    <mergeCell ref="A24:I24"/>
    <mergeCell ref="A191:I191"/>
    <mergeCell ref="A192:I192"/>
    <mergeCell ref="A193:I193"/>
    <mergeCell ref="A194:I194"/>
    <mergeCell ref="A195:I195"/>
    <mergeCell ref="A196:I196"/>
    <mergeCell ref="A197:I197"/>
    <mergeCell ref="A176:I176"/>
    <mergeCell ref="A177:O177"/>
    <mergeCell ref="J178:J179"/>
    <mergeCell ref="O178:O179"/>
    <mergeCell ref="A178:I179"/>
    <mergeCell ref="A180:O180"/>
    <mergeCell ref="A181:I181"/>
    <mergeCell ref="A182:I182"/>
    <mergeCell ref="A183:I183"/>
    <mergeCell ref="K178:M178"/>
    <mergeCell ref="N178:N179"/>
    <mergeCell ref="A188:O188"/>
    <mergeCell ref="J189:J190"/>
    <mergeCell ref="K189:M189"/>
    <mergeCell ref="N189:N190"/>
    <mergeCell ref="O189:O190"/>
    <mergeCell ref="A189:I190"/>
    <mergeCell ref="A206:I206"/>
    <mergeCell ref="A207:I207"/>
    <mergeCell ref="A212:I212"/>
    <mergeCell ref="A198:I198"/>
    <mergeCell ref="A199:O199"/>
    <mergeCell ref="J200:J201"/>
    <mergeCell ref="O200:O201"/>
    <mergeCell ref="A200:I201"/>
    <mergeCell ref="A202:O202"/>
    <mergeCell ref="A203:I203"/>
    <mergeCell ref="A204:I204"/>
    <mergeCell ref="A205:I205"/>
    <mergeCell ref="K200:M200"/>
    <mergeCell ref="N200:N201"/>
    <mergeCell ref="A209:O209"/>
    <mergeCell ref="A210:I211"/>
    <mergeCell ref="J210:J211"/>
    <mergeCell ref="K210:M210"/>
    <mergeCell ref="N210:N211"/>
    <mergeCell ref="O210:O211"/>
    <mergeCell ref="A173:I173"/>
    <mergeCell ref="A174:I174"/>
    <mergeCell ref="A175:I175"/>
    <mergeCell ref="A184:I184"/>
    <mergeCell ref="A185:I185"/>
    <mergeCell ref="A186:I186"/>
    <mergeCell ref="A187:I187"/>
    <mergeCell ref="J158:J159"/>
    <mergeCell ref="K158:M158"/>
    <mergeCell ref="N158:N159"/>
    <mergeCell ref="O158:O159"/>
    <mergeCell ref="A156:I156"/>
    <mergeCell ref="A157:O157"/>
    <mergeCell ref="A158:I159"/>
    <mergeCell ref="A171:I171"/>
    <mergeCell ref="A172:I172"/>
    <mergeCell ref="A160:O160"/>
    <mergeCell ref="A161:I161"/>
    <mergeCell ref="A162:I162"/>
    <mergeCell ref="A163:I163"/>
    <mergeCell ref="A164:I164"/>
    <mergeCell ref="A165:I165"/>
    <mergeCell ref="A166:O166"/>
    <mergeCell ref="A167:I168"/>
    <mergeCell ref="J167:J168"/>
    <mergeCell ref="K167:M167"/>
    <mergeCell ref="N167:N168"/>
    <mergeCell ref="O167:O168"/>
    <mergeCell ref="A169:I169"/>
    <mergeCell ref="A170:I170"/>
    <mergeCell ref="A150:I150"/>
    <mergeCell ref="A151:I151"/>
    <mergeCell ref="A152:I152"/>
    <mergeCell ref="A153:I153"/>
    <mergeCell ref="A154:I154"/>
    <mergeCell ref="A155:I155"/>
    <mergeCell ref="A141:O141"/>
    <mergeCell ref="A142:I142"/>
    <mergeCell ref="A143:I143"/>
    <mergeCell ref="A144:I144"/>
    <mergeCell ref="A145:I145"/>
    <mergeCell ref="A146:I146"/>
    <mergeCell ref="A147:I147"/>
    <mergeCell ref="A148:O148"/>
    <mergeCell ref="A149:I149"/>
    <mergeCell ref="A134:I134"/>
    <mergeCell ref="A135:I135"/>
    <mergeCell ref="J139:J140"/>
    <mergeCell ref="K139:M139"/>
    <mergeCell ref="N139:N140"/>
    <mergeCell ref="O139:O140"/>
    <mergeCell ref="A137:I137"/>
    <mergeCell ref="A138:O138"/>
    <mergeCell ref="A139:I140"/>
  </mergeCells>
  <pageMargins left="0.23622047244094491" right="0.23622047244094491" top="0.35433070866141736" bottom="0.35433070866141736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11</cp:revision>
  <cp:lastPrinted>2024-05-20T02:15:00Z</cp:lastPrinted>
  <dcterms:created xsi:type="dcterms:W3CDTF">2020-09-18T04:15:14Z</dcterms:created>
  <dcterms:modified xsi:type="dcterms:W3CDTF">2024-05-28T01:10:00Z</dcterms:modified>
</cp:coreProperties>
</file>